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60" yWindow="-150" windowWidth="12315" windowHeight="9960"/>
  </bookViews>
  <sheets>
    <sheet name="Comparative_2016-2015" sheetId="5" r:id="rId1"/>
  </sheets>
  <definedNames>
    <definedName name="_xlnm.Print_Area" localSheetId="0">'Comparative_2016-2015'!$A$1:$E$95</definedName>
    <definedName name="_xlnm.Print_Titles" localSheetId="0">'Comparative_2016-2015'!$1:$4</definedName>
  </definedNames>
  <calcPr calcId="124519"/>
</workbook>
</file>

<file path=xl/calcChain.xml><?xml version="1.0" encoding="utf-8"?>
<calcChain xmlns="http://schemas.openxmlformats.org/spreadsheetml/2006/main">
  <c r="C15" i="5"/>
  <c r="C86"/>
  <c r="C76"/>
  <c r="C70"/>
  <c r="C64"/>
  <c r="C58"/>
  <c r="C52"/>
  <c r="C45"/>
  <c r="C39"/>
  <c r="C33"/>
  <c r="C27"/>
  <c r="C21"/>
  <c r="E90" l="1"/>
  <c r="E89"/>
  <c r="E84"/>
  <c r="E83"/>
  <c r="E85"/>
  <c r="E80"/>
  <c r="E79"/>
  <c r="E75"/>
  <c r="E74"/>
  <c r="E73"/>
  <c r="E69"/>
  <c r="E68"/>
  <c r="E67"/>
  <c r="E63"/>
  <c r="E62"/>
  <c r="E61"/>
  <c r="E57"/>
  <c r="E56"/>
  <c r="E55"/>
  <c r="E51"/>
  <c r="E50"/>
  <c r="E49"/>
  <c r="E7" l="1"/>
  <c r="E44"/>
  <c r="E43"/>
  <c r="E42"/>
  <c r="E38"/>
  <c r="E37"/>
  <c r="E36"/>
  <c r="E32"/>
  <c r="E31"/>
  <c r="E30"/>
  <c r="E26"/>
  <c r="E25"/>
  <c r="E24"/>
  <c r="E20"/>
  <c r="E19"/>
  <c r="E18"/>
  <c r="E14"/>
  <c r="E13"/>
  <c r="E12"/>
  <c r="E9"/>
  <c r="E8"/>
  <c r="D86"/>
  <c r="E86" s="1"/>
  <c r="D76"/>
  <c r="D70"/>
  <c r="D64"/>
  <c r="D58"/>
  <c r="D52"/>
  <c r="D45"/>
  <c r="D39"/>
  <c r="D33"/>
  <c r="D27"/>
  <c r="D21"/>
  <c r="D15"/>
  <c r="E76" l="1"/>
  <c r="E70"/>
  <c r="E64"/>
  <c r="E58"/>
  <c r="E52"/>
  <c r="E45"/>
  <c r="E39"/>
  <c r="E33"/>
  <c r="E27"/>
  <c r="E21"/>
  <c r="E15"/>
</calcChain>
</file>

<file path=xl/sharedStrings.xml><?xml version="1.0" encoding="utf-8"?>
<sst xmlns="http://schemas.openxmlformats.org/spreadsheetml/2006/main" count="82" uniqueCount="33">
  <si>
    <t>TOTAL</t>
  </si>
  <si>
    <t>Number</t>
  </si>
  <si>
    <t>Floor Area (sq.m.)</t>
  </si>
  <si>
    <t>Value (PHP '000)</t>
  </si>
  <si>
    <t>RESIDENTIAL</t>
  </si>
  <si>
    <t>Average Cost per Floor Area</t>
  </si>
  <si>
    <t>Single House</t>
  </si>
  <si>
    <t>Apartment/Accessoria</t>
  </si>
  <si>
    <t>Residential Condominium</t>
  </si>
  <si>
    <t>NON-RESIDENTIAL</t>
  </si>
  <si>
    <t>Commercial</t>
  </si>
  <si>
    <t>Industrial</t>
  </si>
  <si>
    <t>Institutional</t>
  </si>
  <si>
    <t>Agricultural</t>
  </si>
  <si>
    <t>Floor Area</t>
  </si>
  <si>
    <t>Value</t>
  </si>
  <si>
    <t xml:space="preserve"> </t>
  </si>
  <si>
    <t>Other Residential</t>
  </si>
  <si>
    <t>Other Non-residential</t>
  </si>
  <si>
    <t>Duplex/Quadruplex</t>
  </si>
  <si>
    <t>Percent 
Change</t>
  </si>
  <si>
    <t>Republic of the Philippines</t>
  </si>
  <si>
    <t>Type of Construction</t>
  </si>
  <si>
    <t xml:space="preserve">(Details may not add up to total due to rounding) </t>
  </si>
  <si>
    <t>Source:    Industry Statistics Division</t>
  </si>
  <si>
    <t>Economic Sector Statistics Services</t>
  </si>
  <si>
    <t>Philippine Statistics Authority</t>
  </si>
  <si>
    <t>TABLE A.1   Comparative Construction Statistics by Type of Construction</t>
  </si>
  <si>
    <t>ADDITION</t>
  </si>
  <si>
    <t>ALTERATION AND REPAIR</t>
  </si>
  <si>
    <t xml:space="preserve"> Fourth Quarter,  2016 and 2015 </t>
  </si>
  <si>
    <r>
      <t xml:space="preserve">Fourth Quarter 2015
</t>
    </r>
    <r>
      <rPr>
        <sz val="9"/>
        <rFont val="Arial"/>
        <family val="2"/>
      </rPr>
      <t>(October - December)</t>
    </r>
  </si>
  <si>
    <r>
      <t xml:space="preserve">Fourth Quarter 2016
</t>
    </r>
    <r>
      <rPr>
        <sz val="9"/>
        <rFont val="Arial"/>
        <family val="2"/>
      </rPr>
      <t>(October - December)</t>
    </r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</si>
</sst>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</numFmts>
  <fonts count="10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sz val="10"/>
      <color indexed="10"/>
      <name val="Arial"/>
      <family val="2"/>
    </font>
    <font>
      <sz val="9"/>
      <color theme="1"/>
      <name val="Arial Narrow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164" fontId="0" fillId="0" borderId="0" xfId="1" applyNumberFormat="1" applyFont="1"/>
    <xf numFmtId="3" fontId="0" fillId="0" borderId="0" xfId="0" applyNumberFormat="1"/>
    <xf numFmtId="0" fontId="2" fillId="0" borderId="0" xfId="0" applyFont="1" applyAlignment="1">
      <alignment horizontal="left"/>
    </xf>
    <xf numFmtId="3" fontId="5" fillId="0" borderId="0" xfId="0" applyNumberFormat="1" applyFont="1"/>
    <xf numFmtId="0" fontId="0" fillId="0" borderId="2" xfId="0" applyBorder="1"/>
    <xf numFmtId="41" fontId="3" fillId="0" borderId="0" xfId="1" applyNumberFormat="1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6" fillId="0" borderId="0" xfId="0" applyFont="1" applyAlignment="1">
      <alignment horizontal="left" indent="4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horizontal="left"/>
    </xf>
    <xf numFmtId="165" fontId="0" fillId="0" borderId="0" xfId="0" applyNumberFormat="1" applyFont="1"/>
    <xf numFmtId="0" fontId="0" fillId="0" borderId="0" xfId="0" applyFont="1" applyBorder="1" applyAlignment="1">
      <alignment horizontal="left" wrapText="1"/>
    </xf>
    <xf numFmtId="41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left"/>
    </xf>
    <xf numFmtId="41" fontId="4" fillId="0" borderId="2" xfId="1" applyNumberFormat="1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2" xfId="0" applyFont="1" applyBorder="1"/>
    <xf numFmtId="41" fontId="8" fillId="0" borderId="0" xfId="0" applyNumberFormat="1" applyFont="1"/>
    <xf numFmtId="41" fontId="3" fillId="0" borderId="0" xfId="0" applyNumberFormat="1" applyFont="1"/>
    <xf numFmtId="41" fontId="0" fillId="0" borderId="0" xfId="0" applyNumberFormat="1" applyFont="1"/>
    <xf numFmtId="41" fontId="0" fillId="0" borderId="0" xfId="0" applyNumberFormat="1" applyFont="1" applyAlignment="1">
      <alignment horizontal="justify" vertical="justify"/>
    </xf>
    <xf numFmtId="41" fontId="0" fillId="0" borderId="0" xfId="1" applyNumberFormat="1" applyFont="1" applyBorder="1"/>
    <xf numFmtId="41" fontId="3" fillId="0" borderId="0" xfId="0" applyNumberFormat="1" applyFont="1" applyBorder="1"/>
    <xf numFmtId="41" fontId="0" fillId="0" borderId="0" xfId="0" applyNumberFormat="1" applyAlignment="1">
      <alignment horizontal="justify" vertical="justify"/>
    </xf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7">
    <cellStyle name="Comma" xfId="1" builtinId="3"/>
    <cellStyle name="Normal" xfId="0" builtinId="0"/>
    <cellStyle name="Normal 58" xfId="2"/>
    <cellStyle name="Normal 59" xfId="3"/>
    <cellStyle name="Normal 60" xfId="4"/>
    <cellStyle name="Normal 61" xfId="5"/>
    <cellStyle name="Normal 6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topLeftCell="A10" zoomScale="90" zoomScaleSheetLayoutView="90" workbookViewId="0">
      <selection activeCell="D22" sqref="D22"/>
    </sheetView>
  </sheetViews>
  <sheetFormatPr defaultRowHeight="12.75"/>
  <cols>
    <col min="1" max="1" width="4" customWidth="1"/>
    <col min="2" max="2" width="30.28515625" customWidth="1"/>
    <col min="3" max="3" width="20.85546875" customWidth="1"/>
    <col min="4" max="4" width="21.42578125" style="4" customWidth="1"/>
    <col min="5" max="5" width="14.28515625" style="13" customWidth="1"/>
    <col min="6" max="10" width="13.140625" customWidth="1"/>
    <col min="11" max="11" width="11.5703125" customWidth="1"/>
    <col min="12" max="12" width="12" customWidth="1"/>
    <col min="13" max="13" width="15.5703125" customWidth="1"/>
    <col min="14" max="14" width="14.140625" customWidth="1"/>
  </cols>
  <sheetData>
    <row r="1" spans="2:5" s="1" customFormat="1">
      <c r="B1" s="34" t="s">
        <v>27</v>
      </c>
      <c r="C1" s="34"/>
      <c r="D1" s="34"/>
      <c r="E1" s="34"/>
    </row>
    <row r="2" spans="2:5" s="1" customFormat="1">
      <c r="B2" s="35" t="s">
        <v>30</v>
      </c>
      <c r="C2" s="35"/>
      <c r="D2" s="35"/>
      <c r="E2" s="35"/>
    </row>
    <row r="3" spans="2:5" s="13" customFormat="1" ht="20.25" customHeight="1" thickBot="1">
      <c r="B3" s="33" t="s">
        <v>23</v>
      </c>
      <c r="C3" s="33"/>
      <c r="D3" s="33"/>
      <c r="E3" s="33"/>
    </row>
    <row r="4" spans="2:5" s="13" customFormat="1" ht="36.75" customHeight="1" thickTop="1" thickBot="1">
      <c r="B4" s="2" t="s">
        <v>22</v>
      </c>
      <c r="C4" s="22" t="s">
        <v>32</v>
      </c>
      <c r="D4" s="22" t="s">
        <v>31</v>
      </c>
      <c r="E4" s="23" t="s">
        <v>20</v>
      </c>
    </row>
    <row r="5" spans="2:5" s="13" customFormat="1" ht="13.5" thickTop="1">
      <c r="D5" s="14"/>
    </row>
    <row r="6" spans="2:5" s="13" customFormat="1">
      <c r="B6" s="5" t="s">
        <v>0</v>
      </c>
      <c r="C6" s="5"/>
      <c r="D6" s="6" t="s">
        <v>16</v>
      </c>
    </row>
    <row r="7" spans="2:5" s="13" customFormat="1">
      <c r="B7" s="15" t="s">
        <v>1</v>
      </c>
      <c r="C7" s="26">
        <v>32282</v>
      </c>
      <c r="D7" s="26">
        <v>31638</v>
      </c>
      <c r="E7" s="16">
        <f>(C7-D7)/D7*100</f>
        <v>2.0355268980340098</v>
      </c>
    </row>
    <row r="8" spans="2:5" s="13" customFormat="1">
      <c r="B8" s="15" t="s">
        <v>2</v>
      </c>
      <c r="C8" s="27">
        <v>7033436</v>
      </c>
      <c r="D8" s="26">
        <v>6246222</v>
      </c>
      <c r="E8" s="16">
        <f>(C8-D8)/D8*100</f>
        <v>12.603042287001648</v>
      </c>
    </row>
    <row r="9" spans="2:5" s="13" customFormat="1" ht="12.75" customHeight="1">
      <c r="B9" s="15" t="s">
        <v>3</v>
      </c>
      <c r="C9" s="27">
        <v>82447377.816</v>
      </c>
      <c r="D9" s="26">
        <v>68615994</v>
      </c>
      <c r="E9" s="16">
        <f>(C9-D9)/D9*100</f>
        <v>20.157667345021629</v>
      </c>
    </row>
    <row r="10" spans="2:5" s="13" customFormat="1">
      <c r="B10" s="15"/>
      <c r="C10" s="27"/>
      <c r="D10" s="27"/>
      <c r="E10" s="16"/>
    </row>
    <row r="11" spans="2:5" s="13" customFormat="1">
      <c r="B11" s="5" t="s">
        <v>4</v>
      </c>
      <c r="C11" s="8"/>
      <c r="D11" s="8"/>
      <c r="E11" s="16"/>
    </row>
    <row r="12" spans="2:5" s="13" customFormat="1">
      <c r="B12" s="15" t="s">
        <v>1</v>
      </c>
      <c r="C12" s="27">
        <v>24752</v>
      </c>
      <c r="D12" s="26">
        <v>24274</v>
      </c>
      <c r="E12" s="16">
        <f>(C12-D12)/D12*100</f>
        <v>1.9691851363598911</v>
      </c>
    </row>
    <row r="13" spans="2:5" s="13" customFormat="1">
      <c r="B13" s="15" t="s">
        <v>2</v>
      </c>
      <c r="C13" s="27">
        <v>3913675</v>
      </c>
      <c r="D13" s="26">
        <v>3211972</v>
      </c>
      <c r="E13" s="16">
        <f>(C13-D13)/D13*100</f>
        <v>21.846485585802117</v>
      </c>
    </row>
    <row r="14" spans="2:5" s="13" customFormat="1">
      <c r="B14" s="15" t="s">
        <v>3</v>
      </c>
      <c r="C14" s="27">
        <v>47476192.825999998</v>
      </c>
      <c r="D14" s="26">
        <v>29990581</v>
      </c>
      <c r="E14" s="16">
        <f>(C14-D14)/D14*100</f>
        <v>58.303678164821136</v>
      </c>
    </row>
    <row r="15" spans="2:5" s="13" customFormat="1">
      <c r="B15" s="17" t="s">
        <v>5</v>
      </c>
      <c r="C15" s="31">
        <f>C14/C13*1000</f>
        <v>12130.847049384529</v>
      </c>
      <c r="D15" s="31">
        <f>D14/D13*1000</f>
        <v>9337.1240471585679</v>
      </c>
      <c r="E15" s="16">
        <f>(C15-D15)/D15*100</f>
        <v>29.92059426559867</v>
      </c>
    </row>
    <row r="16" spans="2:5" s="13" customFormat="1">
      <c r="B16" s="15"/>
      <c r="C16" s="27"/>
      <c r="D16" s="27"/>
      <c r="E16" s="16"/>
    </row>
    <row r="17" spans="2:14" s="13" customFormat="1">
      <c r="B17" s="5" t="s">
        <v>6</v>
      </c>
      <c r="C17" s="27"/>
      <c r="D17" s="27"/>
      <c r="E17" s="16"/>
    </row>
    <row r="18" spans="2:14" s="13" customFormat="1">
      <c r="B18" s="15" t="s">
        <v>1</v>
      </c>
      <c r="C18" s="27">
        <v>20889</v>
      </c>
      <c r="D18" s="27">
        <v>21045</v>
      </c>
      <c r="E18" s="16">
        <f>(C18-D18)/D18*100</f>
        <v>-0.74126870990734139</v>
      </c>
    </row>
    <row r="19" spans="2:14" s="13" customFormat="1">
      <c r="B19" s="15" t="s">
        <v>2</v>
      </c>
      <c r="C19" s="27">
        <v>2103698</v>
      </c>
      <c r="D19" s="27">
        <v>1938565</v>
      </c>
      <c r="E19" s="16">
        <f>(C19-D19)/D19*100</f>
        <v>8.5183112250556476</v>
      </c>
    </row>
    <row r="20" spans="2:14" s="13" customFormat="1">
      <c r="B20" s="15" t="s">
        <v>3</v>
      </c>
      <c r="C20" s="27">
        <v>20301047.329</v>
      </c>
      <c r="D20" s="27">
        <v>16810514.681000002</v>
      </c>
      <c r="E20" s="16">
        <f>(C20-D20)/D20*100</f>
        <v>20.763984412358027</v>
      </c>
    </row>
    <row r="21" spans="2:14" s="13" customFormat="1">
      <c r="B21" s="17" t="s">
        <v>5</v>
      </c>
      <c r="C21" s="27">
        <f>C20/C19*1000</f>
        <v>9650.171901575226</v>
      </c>
      <c r="D21" s="27">
        <f>D20/D19*1000</f>
        <v>8671.628075922139</v>
      </c>
      <c r="E21" s="16">
        <f>(C21-D21)/D21*100</f>
        <v>11.284430294815531</v>
      </c>
    </row>
    <row r="22" spans="2:14" s="13" customFormat="1">
      <c r="B22" s="15"/>
      <c r="C22" s="27"/>
      <c r="D22" s="27"/>
      <c r="E22" s="16"/>
    </row>
    <row r="23" spans="2:14" s="13" customFormat="1">
      <c r="B23" s="5" t="s">
        <v>19</v>
      </c>
      <c r="C23" s="27"/>
      <c r="D23" s="27"/>
      <c r="E23" s="16"/>
    </row>
    <row r="24" spans="2:14" s="13" customFormat="1">
      <c r="B24" s="15" t="s">
        <v>1</v>
      </c>
      <c r="C24" s="27">
        <v>327</v>
      </c>
      <c r="D24" s="27">
        <v>401</v>
      </c>
      <c r="E24" s="16">
        <f>(C24-D24)/D24*100</f>
        <v>-18.453865336658353</v>
      </c>
    </row>
    <row r="25" spans="2:14" s="13" customFormat="1">
      <c r="B25" s="15" t="s">
        <v>2</v>
      </c>
      <c r="C25" s="27">
        <v>44989</v>
      </c>
      <c r="D25" s="27">
        <v>62086</v>
      </c>
      <c r="E25" s="16">
        <f>(C25-D25)/D25*100</f>
        <v>-27.537609122829625</v>
      </c>
    </row>
    <row r="26" spans="2:14" s="13" customFormat="1">
      <c r="B26" s="15" t="s">
        <v>3</v>
      </c>
      <c r="C26" s="27">
        <v>449698.73300000001</v>
      </c>
      <c r="D26" s="27">
        <v>504659</v>
      </c>
      <c r="E26" s="16">
        <f>(C26-D26)/D26*100</f>
        <v>-10.89057502194551</v>
      </c>
    </row>
    <row r="27" spans="2:14" s="13" customFormat="1">
      <c r="B27" s="17" t="s">
        <v>5</v>
      </c>
      <c r="C27" s="27">
        <f>C26/C25*1000</f>
        <v>9995.7485829869511</v>
      </c>
      <c r="D27" s="27">
        <f>D26/D25*1000</f>
        <v>8128.3864317237385</v>
      </c>
      <c r="E27" s="16">
        <f>(C27-D27)/D27*100</f>
        <v>22.97334368817911</v>
      </c>
    </row>
    <row r="28" spans="2:14" s="13" customFormat="1">
      <c r="B28" s="15"/>
      <c r="C28" s="27"/>
      <c r="D28" s="27"/>
      <c r="E28" s="16"/>
      <c r="F28" s="3"/>
      <c r="G28" s="3"/>
      <c r="H28" s="3"/>
      <c r="I28" s="3"/>
      <c r="J28" s="3"/>
      <c r="K28" s="3"/>
      <c r="L28" s="3"/>
      <c r="M28" s="3"/>
      <c r="N28" s="3"/>
    </row>
    <row r="29" spans="2:14" s="13" customFormat="1">
      <c r="B29" s="24" t="s">
        <v>7</v>
      </c>
      <c r="C29" s="27"/>
      <c r="D29" s="27"/>
      <c r="E29" s="16"/>
    </row>
    <row r="30" spans="2:14" s="13" customFormat="1">
      <c r="B30" s="15" t="s">
        <v>1</v>
      </c>
      <c r="C30" s="27">
        <v>3427</v>
      </c>
      <c r="D30" s="27">
        <v>2188</v>
      </c>
      <c r="E30" s="16">
        <f>(C30-D30)/D30*100</f>
        <v>56.62705667276051</v>
      </c>
    </row>
    <row r="31" spans="2:14" s="13" customFormat="1">
      <c r="B31" s="15" t="s">
        <v>2</v>
      </c>
      <c r="C31" s="27">
        <v>818794</v>
      </c>
      <c r="D31" s="27">
        <v>579937</v>
      </c>
      <c r="E31" s="16">
        <f>(C31-D31)/D31*100</f>
        <v>41.186715108710082</v>
      </c>
    </row>
    <row r="32" spans="2:14" s="13" customFormat="1">
      <c r="B32" s="15" t="s">
        <v>3</v>
      </c>
      <c r="C32" s="27">
        <v>6652050.4330000002</v>
      </c>
      <c r="D32" s="27">
        <v>4146404.5660000001</v>
      </c>
      <c r="E32" s="16">
        <f>(C32-D32)/D32*100</f>
        <v>60.429363008761463</v>
      </c>
    </row>
    <row r="33" spans="2:5" s="13" customFormat="1">
      <c r="B33" s="17" t="s">
        <v>5</v>
      </c>
      <c r="C33" s="27">
        <f>C32/C31*1000</f>
        <v>8124.2051517231439</v>
      </c>
      <c r="D33" s="27">
        <f>D32/D31*1000</f>
        <v>7149.7500004310823</v>
      </c>
      <c r="E33" s="16">
        <f>(C33-D33)/D33*100</f>
        <v>13.629219920043475</v>
      </c>
    </row>
    <row r="34" spans="2:5" s="13" customFormat="1">
      <c r="B34" s="15"/>
      <c r="C34" s="27"/>
      <c r="D34" s="27"/>
      <c r="E34" s="16"/>
    </row>
    <row r="35" spans="2:5" s="13" customFormat="1">
      <c r="B35" s="24" t="s">
        <v>8</v>
      </c>
      <c r="C35" s="27"/>
      <c r="D35" s="27"/>
      <c r="E35" s="16"/>
    </row>
    <row r="36" spans="2:5" s="13" customFormat="1">
      <c r="B36" s="15" t="s">
        <v>1</v>
      </c>
      <c r="C36" s="27">
        <v>58</v>
      </c>
      <c r="D36" s="27">
        <v>30</v>
      </c>
      <c r="E36" s="16">
        <f>(C36-D36)/D36*100</f>
        <v>93.333333333333329</v>
      </c>
    </row>
    <row r="37" spans="2:5" s="13" customFormat="1">
      <c r="B37" s="15" t="s">
        <v>2</v>
      </c>
      <c r="C37" s="27">
        <v>936089</v>
      </c>
      <c r="D37" s="27">
        <v>596369</v>
      </c>
      <c r="E37" s="16">
        <f>(C37-D37)/D37*100</f>
        <v>56.964731567200843</v>
      </c>
    </row>
    <row r="38" spans="2:5" s="13" customFormat="1">
      <c r="B38" s="15" t="s">
        <v>3</v>
      </c>
      <c r="C38" s="27">
        <v>19972378.247000001</v>
      </c>
      <c r="D38" s="27">
        <v>8322710.4179999996</v>
      </c>
      <c r="E38" s="16">
        <f>(C38-D38)/D38*100</f>
        <v>139.97444635109017</v>
      </c>
    </row>
    <row r="39" spans="2:5" s="13" customFormat="1">
      <c r="B39" s="17" t="s">
        <v>5</v>
      </c>
      <c r="C39" s="27">
        <f>C38/C37*1000</f>
        <v>21335.982205751803</v>
      </c>
      <c r="D39" s="27">
        <f>D38/D37*1000</f>
        <v>13955.638904772044</v>
      </c>
      <c r="E39" s="16">
        <f>(C39-D39)/D39*100</f>
        <v>52.884309714090527</v>
      </c>
    </row>
    <row r="40" spans="2:5" s="13" customFormat="1">
      <c r="B40" s="15"/>
      <c r="C40" s="27"/>
      <c r="D40" s="27"/>
      <c r="E40" s="16"/>
    </row>
    <row r="41" spans="2:5" s="13" customFormat="1">
      <c r="B41" s="5" t="s">
        <v>17</v>
      </c>
      <c r="C41" s="27"/>
      <c r="D41" s="27"/>
      <c r="E41" s="16"/>
    </row>
    <row r="42" spans="2:5" s="13" customFormat="1">
      <c r="B42" s="15" t="s">
        <v>1</v>
      </c>
      <c r="C42" s="27">
        <v>51</v>
      </c>
      <c r="D42" s="27">
        <v>39</v>
      </c>
      <c r="E42" s="16">
        <f>(C42-D42)/D42*100</f>
        <v>30.76923076923077</v>
      </c>
    </row>
    <row r="43" spans="2:5" s="13" customFormat="1">
      <c r="B43" s="15" t="s">
        <v>2</v>
      </c>
      <c r="C43" s="27">
        <v>10105</v>
      </c>
      <c r="D43" s="27">
        <v>6121</v>
      </c>
      <c r="E43" s="16">
        <f>(C43-D43)/D43*100</f>
        <v>65.087404018951162</v>
      </c>
    </row>
    <row r="44" spans="2:5" s="13" customFormat="1">
      <c r="B44" s="15" t="s">
        <v>3</v>
      </c>
      <c r="C44" s="27">
        <v>101018.084</v>
      </c>
      <c r="D44" s="27">
        <v>44511.283000000003</v>
      </c>
      <c r="E44" s="16">
        <f>(C44-D44)/D44*100</f>
        <v>126.94938719245634</v>
      </c>
    </row>
    <row r="45" spans="2:5" s="13" customFormat="1">
      <c r="B45" s="17" t="s">
        <v>5</v>
      </c>
      <c r="C45" s="27">
        <f>C44/C43*1000</f>
        <v>9996.8415635823858</v>
      </c>
      <c r="D45" s="27">
        <f>D44/D43*1000</f>
        <v>7271.897239013233</v>
      </c>
      <c r="E45" s="16">
        <f>(C45-D45)/D45*100</f>
        <v>37.472261158339975</v>
      </c>
    </row>
    <row r="46" spans="2:5" s="13" customFormat="1">
      <c r="B46" s="15"/>
      <c r="C46" s="8"/>
      <c r="D46" s="8"/>
      <c r="E46" s="16"/>
    </row>
    <row r="47" spans="2:5" s="13" customFormat="1">
      <c r="B47" s="15"/>
      <c r="C47" s="8"/>
      <c r="D47" s="8"/>
      <c r="E47" s="16"/>
    </row>
    <row r="48" spans="2:5" s="13" customFormat="1">
      <c r="B48" s="5" t="s">
        <v>9</v>
      </c>
      <c r="C48" s="8"/>
      <c r="D48" s="8"/>
      <c r="E48" s="16"/>
    </row>
    <row r="49" spans="2:10" s="13" customFormat="1">
      <c r="B49" s="15" t="s">
        <v>1</v>
      </c>
      <c r="C49" s="27">
        <v>3981</v>
      </c>
      <c r="D49" s="26">
        <v>3717</v>
      </c>
      <c r="E49" s="16">
        <f>(C49-D49)/D49*100</f>
        <v>7.1025020177562554</v>
      </c>
    </row>
    <row r="50" spans="2:10" s="13" customFormat="1">
      <c r="B50" s="15" t="s">
        <v>2</v>
      </c>
      <c r="C50" s="27">
        <v>3011443</v>
      </c>
      <c r="D50" s="26">
        <v>2893233</v>
      </c>
      <c r="E50" s="16">
        <f>(C50-D50)/D50*100</f>
        <v>4.0857407612867682</v>
      </c>
    </row>
    <row r="51" spans="2:10" s="13" customFormat="1">
      <c r="B51" s="15" t="s">
        <v>3</v>
      </c>
      <c r="C51" s="27">
        <v>29013648.776000001</v>
      </c>
      <c r="D51" s="26">
        <v>33885772</v>
      </c>
      <c r="E51" s="16">
        <f>(C51-D51)/D51*100</f>
        <v>-14.378079460606653</v>
      </c>
    </row>
    <row r="52" spans="2:10" s="13" customFormat="1">
      <c r="B52" s="17" t="s">
        <v>5</v>
      </c>
      <c r="C52" s="27">
        <f>(C51/C50)*1000</f>
        <v>9634.4671893175473</v>
      </c>
      <c r="D52" s="27">
        <f>D51/D50*1000</f>
        <v>11712.078494887899</v>
      </c>
      <c r="E52" s="16">
        <f>(C52-D52)/D52*100</f>
        <v>-17.739048679337234</v>
      </c>
    </row>
    <row r="53" spans="2:10" s="13" customFormat="1">
      <c r="B53" s="15"/>
      <c r="C53" s="28"/>
      <c r="D53" s="27"/>
      <c r="E53" s="16"/>
    </row>
    <row r="54" spans="2:10" s="13" customFormat="1">
      <c r="B54" s="5" t="s">
        <v>10</v>
      </c>
      <c r="C54" s="28"/>
      <c r="D54" s="18"/>
      <c r="E54" s="16"/>
    </row>
    <row r="55" spans="2:10" s="13" customFormat="1">
      <c r="B55" s="15" t="s">
        <v>1</v>
      </c>
      <c r="C55" s="27">
        <v>2485</v>
      </c>
      <c r="D55" s="27">
        <v>2303</v>
      </c>
      <c r="E55" s="16">
        <f>(C55-D55)/D55*100</f>
        <v>7.9027355623100304</v>
      </c>
      <c r="F55" s="3"/>
      <c r="G55" s="3"/>
      <c r="H55" s="3"/>
      <c r="I55" s="3"/>
      <c r="J55" s="3"/>
    </row>
    <row r="56" spans="2:10" s="13" customFormat="1">
      <c r="B56" s="15" t="s">
        <v>2</v>
      </c>
      <c r="C56" s="27">
        <v>1485992</v>
      </c>
      <c r="D56" s="27">
        <v>1654636</v>
      </c>
      <c r="E56" s="16">
        <f>(C56-D56)/D56*100</f>
        <v>-10.192211459197068</v>
      </c>
    </row>
    <row r="57" spans="2:10" s="13" customFormat="1">
      <c r="B57" s="15" t="s">
        <v>3</v>
      </c>
      <c r="C57" s="27">
        <v>16782898.677000001</v>
      </c>
      <c r="D57" s="27">
        <v>17199179.232999999</v>
      </c>
      <c r="E57" s="16">
        <f>(C57-D57)/D57*100</f>
        <v>-2.4203512874688933</v>
      </c>
    </row>
    <row r="58" spans="2:10" s="13" customFormat="1">
      <c r="B58" s="17" t="s">
        <v>5</v>
      </c>
      <c r="C58" s="28">
        <f>C57/C56*1000</f>
        <v>11294.070679384546</v>
      </c>
      <c r="D58" s="18">
        <f>D57/D56*1000</f>
        <v>10394.53948360848</v>
      </c>
      <c r="E58" s="16">
        <f>(C58-D58)/D58*100</f>
        <v>8.6538821387380249</v>
      </c>
    </row>
    <row r="59" spans="2:10" s="13" customFormat="1">
      <c r="B59" s="15"/>
      <c r="C59" s="28"/>
      <c r="D59" s="18"/>
      <c r="E59" s="16"/>
    </row>
    <row r="60" spans="2:10" s="13" customFormat="1">
      <c r="B60" s="5" t="s">
        <v>11</v>
      </c>
      <c r="C60" s="28"/>
      <c r="D60" s="18"/>
      <c r="E60" s="16"/>
    </row>
    <row r="61" spans="2:10" s="13" customFormat="1">
      <c r="B61" s="15" t="s">
        <v>1</v>
      </c>
      <c r="C61" s="27">
        <v>485</v>
      </c>
      <c r="D61" s="27">
        <v>400</v>
      </c>
      <c r="E61" s="16">
        <f>(C61-D61)/D61*100</f>
        <v>21.25</v>
      </c>
    </row>
    <row r="62" spans="2:10" s="13" customFormat="1">
      <c r="B62" s="15" t="s">
        <v>2</v>
      </c>
      <c r="C62" s="27">
        <v>752948</v>
      </c>
      <c r="D62" s="27">
        <v>564357</v>
      </c>
      <c r="E62" s="16">
        <f>(C62-D62)/D62*100</f>
        <v>33.416968337417629</v>
      </c>
    </row>
    <row r="63" spans="2:10" s="13" customFormat="1">
      <c r="B63" s="15" t="s">
        <v>3</v>
      </c>
      <c r="C63" s="27">
        <v>5431064.1009999998</v>
      </c>
      <c r="D63" s="27">
        <v>9316642.9729999993</v>
      </c>
      <c r="E63" s="16">
        <f>(C63-D63)/D63*100</f>
        <v>-41.705782686538072</v>
      </c>
    </row>
    <row r="64" spans="2:10" s="13" customFormat="1">
      <c r="B64" s="17" t="s">
        <v>5</v>
      </c>
      <c r="C64" s="28">
        <f>C63/C62*1000</f>
        <v>7213.0666407241933</v>
      </c>
      <c r="D64" s="18">
        <f>D63/D62*1000</f>
        <v>16508.421040228084</v>
      </c>
      <c r="E64" s="16">
        <f>(C64-D64)/D64*100</f>
        <v>-56.306744157135114</v>
      </c>
    </row>
    <row r="65" spans="2:12" s="13" customFormat="1">
      <c r="B65" s="15"/>
      <c r="C65" s="28"/>
      <c r="D65" s="18"/>
      <c r="E65" s="16"/>
    </row>
    <row r="66" spans="2:12" s="13" customFormat="1">
      <c r="B66" s="5" t="s">
        <v>12</v>
      </c>
      <c r="C66" s="28"/>
      <c r="D66" s="18"/>
      <c r="E66" s="16"/>
    </row>
    <row r="67" spans="2:12" s="13" customFormat="1">
      <c r="B67" s="15" t="s">
        <v>1</v>
      </c>
      <c r="C67" s="27">
        <v>736</v>
      </c>
      <c r="D67" s="27">
        <v>753</v>
      </c>
      <c r="E67" s="16">
        <f>(C67-D67)/D67*100</f>
        <v>-2.2576361221779551</v>
      </c>
      <c r="F67" s="3"/>
      <c r="G67" s="3"/>
      <c r="H67" s="3"/>
      <c r="I67" s="3"/>
      <c r="J67" s="3"/>
      <c r="K67" s="3"/>
      <c r="L67" s="3"/>
    </row>
    <row r="68" spans="2:12" s="13" customFormat="1">
      <c r="B68" s="15" t="s">
        <v>2</v>
      </c>
      <c r="C68" s="27">
        <v>543889</v>
      </c>
      <c r="D68" s="27">
        <v>535216</v>
      </c>
      <c r="E68" s="16">
        <f>(C68-D68)/D68*100</f>
        <v>1.620467250605363</v>
      </c>
    </row>
    <row r="69" spans="2:12" s="13" customFormat="1">
      <c r="B69" s="15" t="s">
        <v>3</v>
      </c>
      <c r="C69" s="27">
        <v>5864702.2759999996</v>
      </c>
      <c r="D69" s="27">
        <v>6571541.3789999997</v>
      </c>
      <c r="E69" s="16">
        <f>(C69-D69)/D69*100</f>
        <v>-10.756062577019957</v>
      </c>
    </row>
    <row r="70" spans="2:12" s="13" customFormat="1">
      <c r="B70" s="17" t="s">
        <v>5</v>
      </c>
      <c r="C70" s="28">
        <f>C69/C68*1000</f>
        <v>10782.902901143432</v>
      </c>
      <c r="D70" s="18">
        <f>D69/D68*1000</f>
        <v>12278.297694762488</v>
      </c>
      <c r="E70" s="16">
        <f>(C70-D70)/D70*100</f>
        <v>-12.17917036053737</v>
      </c>
    </row>
    <row r="71" spans="2:12" s="13" customFormat="1">
      <c r="B71" s="15"/>
      <c r="C71" s="28"/>
      <c r="D71" s="18"/>
      <c r="E71" s="16"/>
    </row>
    <row r="72" spans="2:12" s="13" customFormat="1">
      <c r="B72" s="5" t="s">
        <v>13</v>
      </c>
      <c r="C72" s="28"/>
      <c r="D72" s="18"/>
      <c r="E72" s="16"/>
    </row>
    <row r="73" spans="2:12" s="13" customFormat="1">
      <c r="B73" s="15" t="s">
        <v>1</v>
      </c>
      <c r="C73" s="27">
        <v>186</v>
      </c>
      <c r="D73" s="27">
        <v>144</v>
      </c>
      <c r="E73" s="16">
        <f>(C73-D73)/D73*100</f>
        <v>29.166666666666668</v>
      </c>
    </row>
    <row r="74" spans="2:12" s="13" customFormat="1">
      <c r="B74" s="15" t="s">
        <v>2</v>
      </c>
      <c r="C74" s="27">
        <v>228614</v>
      </c>
      <c r="D74" s="27">
        <v>139024</v>
      </c>
      <c r="E74" s="16">
        <f>(C74-D74)/D74*100</f>
        <v>64.442110714696739</v>
      </c>
    </row>
    <row r="75" spans="2:12" s="13" customFormat="1">
      <c r="B75" s="15" t="s">
        <v>3</v>
      </c>
      <c r="C75" s="27">
        <v>846426.88600000006</v>
      </c>
      <c r="D75" s="27">
        <v>672083.93500000006</v>
      </c>
      <c r="E75" s="16">
        <f>(C75-D75)/D75*100</f>
        <v>25.940651445566836</v>
      </c>
    </row>
    <row r="76" spans="2:12" s="13" customFormat="1">
      <c r="B76" s="17" t="s">
        <v>5</v>
      </c>
      <c r="C76" s="28">
        <f>C75/C74*1000</f>
        <v>3702.4280490258689</v>
      </c>
      <c r="D76" s="18">
        <f>D75/D74*1000</f>
        <v>4834.3015234779614</v>
      </c>
      <c r="E76" s="16">
        <f>(C76-D76)/D76*100</f>
        <v>-23.413381828897261</v>
      </c>
    </row>
    <row r="77" spans="2:12" s="13" customFormat="1">
      <c r="B77" s="15"/>
      <c r="C77" s="28"/>
      <c r="D77" s="18"/>
      <c r="E77" s="16"/>
    </row>
    <row r="78" spans="2:12" s="13" customFormat="1">
      <c r="B78" s="5" t="s">
        <v>18</v>
      </c>
      <c r="C78" s="28"/>
      <c r="D78" s="18"/>
      <c r="E78" s="16"/>
    </row>
    <row r="79" spans="2:12" s="13" customFormat="1">
      <c r="B79" s="15" t="s">
        <v>1</v>
      </c>
      <c r="C79" s="27">
        <v>89</v>
      </c>
      <c r="D79" s="26">
        <v>117</v>
      </c>
      <c r="E79" s="16">
        <f>(C79-D79)/D79*100</f>
        <v>-23.931623931623932</v>
      </c>
    </row>
    <row r="80" spans="2:12" s="13" customFormat="1">
      <c r="B80" s="15" t="s">
        <v>3</v>
      </c>
      <c r="C80" s="27">
        <v>88556.835999999996</v>
      </c>
      <c r="D80" s="26">
        <v>126324.25599999999</v>
      </c>
      <c r="E80" s="16">
        <f>(C80-D80)/D80*100</f>
        <v>-29.897203590100702</v>
      </c>
    </row>
    <row r="81" spans="1:10" s="13" customFormat="1">
      <c r="B81" s="15"/>
      <c r="C81" s="29"/>
      <c r="D81" s="32"/>
      <c r="E81" s="16"/>
    </row>
    <row r="82" spans="1:10" ht="12" customHeight="1">
      <c r="A82" s="19"/>
      <c r="B82" s="20" t="s">
        <v>28</v>
      </c>
      <c r="C82" s="30"/>
      <c r="D82" s="30"/>
      <c r="E82" s="16"/>
    </row>
    <row r="83" spans="1:10" ht="12" customHeight="1">
      <c r="B83" s="15" t="s">
        <v>1</v>
      </c>
      <c r="C83" s="27">
        <v>883</v>
      </c>
      <c r="D83" s="26">
        <v>981</v>
      </c>
      <c r="E83" s="16">
        <f t="shared" ref="E83:E84" si="0">(C83-D83)/D83*100</f>
        <v>-9.9898063200815503</v>
      </c>
    </row>
    <row r="84" spans="1:10" ht="12" customHeight="1">
      <c r="B84" s="15" t="s">
        <v>14</v>
      </c>
      <c r="C84" s="27">
        <v>108318</v>
      </c>
      <c r="D84" s="26">
        <v>141017</v>
      </c>
      <c r="E84" s="16">
        <f t="shared" si="0"/>
        <v>-23.187984427409461</v>
      </c>
      <c r="F84" s="3"/>
      <c r="G84" s="3"/>
      <c r="H84" s="3"/>
      <c r="I84" s="3"/>
      <c r="J84" s="3"/>
    </row>
    <row r="85" spans="1:10" ht="12" customHeight="1">
      <c r="B85" s="15" t="s">
        <v>15</v>
      </c>
      <c r="C85" s="27">
        <v>710814.96200000006</v>
      </c>
      <c r="D85" s="26">
        <v>1122088</v>
      </c>
      <c r="E85" s="16">
        <f>(C85-D85)/D85*100</f>
        <v>-36.652476276370479</v>
      </c>
    </row>
    <row r="86" spans="1:10" ht="12" customHeight="1">
      <c r="B86" s="17" t="s">
        <v>5</v>
      </c>
      <c r="C86" s="28">
        <f>C85/C84*1000</f>
        <v>6562.2976975202646</v>
      </c>
      <c r="D86" s="28">
        <f>D85/D84*1000</f>
        <v>7957.1115539261218</v>
      </c>
      <c r="E86" s="16">
        <f t="shared" ref="E86" si="1">(C86-D86)/D86*100</f>
        <v>-17.529147944616177</v>
      </c>
    </row>
    <row r="87" spans="1:10">
      <c r="B87" s="13"/>
      <c r="C87" s="28"/>
      <c r="D87" s="28"/>
      <c r="E87" s="16"/>
    </row>
    <row r="88" spans="1:10" ht="14.25" customHeight="1">
      <c r="B88" s="5" t="s">
        <v>29</v>
      </c>
      <c r="C88" s="28"/>
      <c r="D88" s="28"/>
      <c r="E88" s="16"/>
    </row>
    <row r="89" spans="1:10" ht="12" customHeight="1">
      <c r="B89" s="15" t="s">
        <v>1</v>
      </c>
      <c r="C89" s="27">
        <v>2666</v>
      </c>
      <c r="D89" s="26">
        <v>2666</v>
      </c>
      <c r="E89" s="16">
        <f t="shared" ref="E89:E90" si="2">(C89-D89)/D89*100</f>
        <v>0</v>
      </c>
    </row>
    <row r="90" spans="1:10">
      <c r="B90" s="15" t="s">
        <v>15</v>
      </c>
      <c r="C90" s="27">
        <v>5246721.2520000003</v>
      </c>
      <c r="D90" s="26">
        <v>3617553</v>
      </c>
      <c r="E90" s="16">
        <f t="shared" si="2"/>
        <v>45.035090073317527</v>
      </c>
    </row>
    <row r="91" spans="1:10" ht="9.75" customHeight="1">
      <c r="A91" s="7"/>
      <c r="B91" s="21"/>
      <c r="C91" s="21"/>
      <c r="D91" s="21"/>
      <c r="E91" s="25"/>
    </row>
    <row r="92" spans="1:10" s="10" customFormat="1" ht="12" customHeight="1">
      <c r="B92" s="9" t="s">
        <v>24</v>
      </c>
      <c r="D92" s="11"/>
      <c r="E92" s="13"/>
    </row>
    <row r="93" spans="1:10" s="10" customFormat="1" ht="12" customHeight="1">
      <c r="B93" s="12" t="s">
        <v>25</v>
      </c>
      <c r="D93" s="11"/>
      <c r="E93" s="13"/>
    </row>
    <row r="94" spans="1:10" s="10" customFormat="1" ht="12" customHeight="1">
      <c r="B94" s="12" t="s">
        <v>26</v>
      </c>
      <c r="D94" s="11"/>
      <c r="E94" s="13"/>
    </row>
    <row r="95" spans="1:10" s="10" customFormat="1" ht="12" customHeight="1">
      <c r="B95" s="12" t="s">
        <v>21</v>
      </c>
      <c r="D95" s="11"/>
      <c r="E95" s="13"/>
    </row>
  </sheetData>
  <mergeCells count="3">
    <mergeCell ref="B3:E3"/>
    <mergeCell ref="B1:E1"/>
    <mergeCell ref="B2:E2"/>
  </mergeCells>
  <printOptions horizontalCentered="1"/>
  <pageMargins left="0.75" right="0.75" top="0.75" bottom="0.75" header="0.5" footer="0.5"/>
  <pageSetup firstPageNumber="7" orientation="portrait" useFirstPageNumber="1" r:id="rId1"/>
  <headerFooter scaleWithDoc="0" alignWithMargins="0">
    <oddFooter>&amp;C&amp;11&amp;P</oddFooter>
  </headerFooter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Comparative_2016-2015</vt:lpstr>
      <vt:lpstr>'Comparative_2016-2015'!Print_Area</vt:lpstr>
      <vt:lpstr>'Comparative_2016-2015'!Print_Titles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</dc:creator>
  <cp:lastModifiedBy>Nestor</cp:lastModifiedBy>
  <cp:lastPrinted>2015-08-29T04:42:47Z</cp:lastPrinted>
  <dcterms:created xsi:type="dcterms:W3CDTF">2014-05-13T00:56:04Z</dcterms:created>
  <dcterms:modified xsi:type="dcterms:W3CDTF">2017-03-01T06:32:27Z</dcterms:modified>
</cp:coreProperties>
</file>