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15" yWindow="-105" windowWidth="9585" windowHeight="11115" tabRatio="898"/>
  </bookViews>
  <sheets>
    <sheet name="Table a.1" sheetId="10" r:id="rId1"/>
  </sheets>
  <definedNames>
    <definedName name="_xlnm.Print_Titles" localSheetId="0">'Table a.1'!$1:$4</definedName>
  </definedNames>
  <calcPr calcId="124519"/>
</workbook>
</file>

<file path=xl/calcChain.xml><?xml version="1.0" encoding="utf-8"?>
<calcChain xmlns="http://schemas.openxmlformats.org/spreadsheetml/2006/main">
  <c r="C27" i="10"/>
  <c r="D85"/>
  <c r="D75"/>
  <c r="D69"/>
  <c r="D63"/>
  <c r="D57"/>
  <c r="D51"/>
  <c r="C63"/>
  <c r="C51"/>
  <c r="D45"/>
  <c r="D39"/>
  <c r="D33"/>
  <c r="D27"/>
  <c r="D21"/>
  <c r="D15"/>
  <c r="C85" l="1"/>
  <c r="C75"/>
  <c r="E75" s="1"/>
  <c r="C69"/>
  <c r="C57"/>
  <c r="C45"/>
  <c r="E45" s="1"/>
  <c r="C39"/>
  <c r="C33"/>
  <c r="C21"/>
  <c r="E21" s="1"/>
  <c r="C15"/>
  <c r="E15" s="1"/>
  <c r="E89"/>
  <c r="E88"/>
  <c r="E85"/>
  <c r="E84"/>
  <c r="E83"/>
  <c r="E82"/>
  <c r="E79"/>
  <c r="E78"/>
  <c r="E74"/>
  <c r="E73"/>
  <c r="E72"/>
  <c r="E68"/>
  <c r="E67"/>
  <c r="E66"/>
  <c r="E63"/>
  <c r="E62"/>
  <c r="E61"/>
  <c r="E60"/>
  <c r="E56"/>
  <c r="E55"/>
  <c r="E54"/>
  <c r="E51"/>
  <c r="E50"/>
  <c r="E49"/>
  <c r="E48"/>
  <c r="E44"/>
  <c r="E43"/>
  <c r="E42"/>
  <c r="E38"/>
  <c r="E37"/>
  <c r="E36"/>
  <c r="E32"/>
  <c r="E31"/>
  <c r="E30"/>
  <c r="E26"/>
  <c r="E25"/>
  <c r="E24"/>
  <c r="E20"/>
  <c r="E19"/>
  <c r="E18"/>
  <c r="E14"/>
  <c r="E13"/>
  <c r="E12"/>
  <c r="E9"/>
  <c r="E8"/>
  <c r="E7"/>
  <c r="E33" l="1"/>
  <c r="E69"/>
  <c r="E27"/>
  <c r="E39"/>
  <c r="E57"/>
</calcChain>
</file>

<file path=xl/sharedStrings.xml><?xml version="1.0" encoding="utf-8"?>
<sst xmlns="http://schemas.openxmlformats.org/spreadsheetml/2006/main" count="82" uniqueCount="32">
  <si>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</si>
  <si>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</si>
  <si>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</si>
  <si>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</si>
  <si>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</si>
  <si>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</si>
  <si>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</si>
  <si>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</si>
  <si>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</si>
  <si>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</si>
  <si>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</si>
  <si>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</si>
  <si>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</si>
  <si>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</si>
  <si>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</si>
  <si>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</si>
  <si>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</si>
  <si>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</si>
  <si>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Percent 
Change</t>
  </si>
  <si>
    <t>Other Residential</t>
  </si>
  <si>
    <t>Source:  Industry Statistics Division</t>
  </si>
  <si>
    <t>ADDITION</t>
  </si>
  <si>
    <t>ALTERATION AND REPAIR</t>
  </si>
  <si>
    <t>(Details may not add up to total due to rounding)</t>
  </si>
  <si>
    <t>TABLE A.1   Comparative Construction Statistics by Type of Construction</t>
  </si>
  <si>
    <t>2015</t>
  </si>
  <si>
    <t>Average Cost per Floor Area*</t>
  </si>
  <si>
    <t xml:space="preserve">               Economic Sector Statistics Service</t>
  </si>
  <si>
    <t xml:space="preserve">               Philippine Statistics Authority </t>
  </si>
  <si>
    <t xml:space="preserve">               Republic of the Philippines</t>
  </si>
  <si>
    <t>Philippines: 2016 and 2015</t>
  </si>
  <si>
    <t>2016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</si>
</sst>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0" fillId="0" borderId="0" xfId="1" applyNumberFormat="1" applyFont="1"/>
    <xf numFmtId="3" fontId="4" fillId="0" borderId="0" xfId="0" applyNumberFormat="1" applyFont="1"/>
    <xf numFmtId="164" fontId="4" fillId="0" borderId="0" xfId="1" applyNumberFormat="1" applyFont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41" fontId="5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41" fontId="4" fillId="0" borderId="0" xfId="0" applyNumberFormat="1" applyFont="1"/>
    <xf numFmtId="165" fontId="0" fillId="0" borderId="0" xfId="0" applyNumberFormat="1" applyFont="1"/>
    <xf numFmtId="3" fontId="6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49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41" fontId="5" fillId="0" borderId="2" xfId="1" applyNumberFormat="1" applyFont="1" applyBorder="1"/>
    <xf numFmtId="0" fontId="5" fillId="0" borderId="2" xfId="0" applyFont="1" applyBorder="1"/>
    <xf numFmtId="41" fontId="4" fillId="0" borderId="0" xfId="1" applyNumberFormat="1" applyFont="1"/>
    <xf numFmtId="41" fontId="4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 applyFont="1" applyAlignment="1">
      <alignment horizontal="justify" vertical="justify"/>
    </xf>
    <xf numFmtId="41" fontId="2" fillId="0" borderId="0" xfId="1" applyNumberFormat="1" applyFont="1" applyBorder="1"/>
    <xf numFmtId="41" fontId="4" fillId="0" borderId="0" xfId="1" applyNumberFormat="1" applyFont="1" applyFill="1"/>
    <xf numFmtId="0" fontId="3" fillId="0" borderId="0" xfId="0" applyFont="1" applyAlignment="1">
      <alignment horizontal="left" wrapText="1"/>
    </xf>
    <xf numFmtId="41" fontId="4" fillId="0" borderId="0" xfId="16" applyNumberFormat="1" applyFont="1"/>
    <xf numFmtId="41" fontId="4" fillId="0" borderId="0" xfId="19" applyNumberFormat="1" applyFont="1"/>
    <xf numFmtId="41" fontId="4" fillId="0" borderId="0" xfId="20" applyNumberFormat="1" applyFont="1"/>
    <xf numFmtId="41" fontId="4" fillId="0" borderId="0" xfId="21" applyNumberFormat="1" applyFont="1"/>
    <xf numFmtId="41" fontId="4" fillId="0" borderId="0" xfId="22" applyNumberFormat="1" applyFont="1"/>
    <xf numFmtId="41" fontId="4" fillId="0" borderId="0" xfId="23" applyNumberFormat="1" applyFont="1"/>
    <xf numFmtId="41" fontId="4" fillId="0" borderId="0" xfId="24" applyNumberFormat="1" applyFont="1"/>
    <xf numFmtId="41" fontId="4" fillId="0" borderId="0" xfId="28" applyNumberFormat="1" applyFont="1"/>
    <xf numFmtId="41" fontId="4" fillId="0" borderId="0" xfId="29" applyNumberFormat="1" applyFont="1"/>
    <xf numFmtId="41" fontId="4" fillId="0" borderId="0" xfId="31" applyNumberFormat="1" applyFont="1"/>
    <xf numFmtId="41" fontId="4" fillId="0" borderId="0" xfId="32" applyNumberFormat="1" applyFont="1"/>
    <xf numFmtId="41" fontId="4" fillId="0" borderId="0" xfId="33" applyNumberFormat="1" applyFont="1"/>
    <xf numFmtId="41" fontId="4" fillId="0" borderId="0" xfId="34" applyNumberFormat="1" applyFont="1"/>
    <xf numFmtId="41" fontId="4" fillId="0" borderId="0" xfId="37" applyNumberFormat="1" applyFont="1"/>
    <xf numFmtId="41" fontId="4" fillId="0" borderId="0" xfId="38" applyNumberFormat="1" applyFont="1"/>
    <xf numFmtId="41" fontId="4" fillId="0" borderId="0" xfId="39" applyNumberFormat="1" applyFont="1"/>
    <xf numFmtId="41" fontId="4" fillId="0" borderId="0" xfId="40" applyNumberFormat="1" applyFont="1"/>
    <xf numFmtId="41" fontId="4" fillId="0" borderId="0" xfId="41" applyNumberFormat="1" applyFont="1"/>
    <xf numFmtId="41" fontId="4" fillId="0" borderId="0" xfId="42" applyNumberFormat="1" applyFont="1"/>
    <xf numFmtId="41" fontId="4" fillId="0" borderId="0" xfId="43" applyNumberFormat="1" applyFont="1"/>
    <xf numFmtId="41" fontId="4" fillId="0" borderId="0" xfId="44" applyNumberFormat="1" applyFont="1"/>
    <xf numFmtId="0" fontId="0" fillId="0" borderId="0" xfId="0" applyBorder="1" applyAlignment="1">
      <alignment horizontal="left" wrapText="1"/>
    </xf>
    <xf numFmtId="41" fontId="4" fillId="0" borderId="0" xfId="5" applyNumberFormat="1" applyFont="1"/>
    <xf numFmtId="41" fontId="4" fillId="0" borderId="0" xfId="6" applyNumberFormat="1" applyFont="1"/>
    <xf numFmtId="41" fontId="4" fillId="0" borderId="0" xfId="47" applyNumberFormat="1" applyFont="1"/>
    <xf numFmtId="41" fontId="4" fillId="0" borderId="0" xfId="48" applyNumberFormat="1" applyFont="1"/>
    <xf numFmtId="41" fontId="4" fillId="0" borderId="0" xfId="49" applyNumberFormat="1" applyFont="1"/>
    <xf numFmtId="41" fontId="4" fillId="0" borderId="0" xfId="50" applyNumberFormat="1" applyFont="1"/>
    <xf numFmtId="41" fontId="4" fillId="0" borderId="0" xfId="51" applyNumberFormat="1" applyFont="1"/>
    <xf numFmtId="41" fontId="4" fillId="0" borderId="0" xfId="52" applyNumberFormat="1" applyFont="1"/>
    <xf numFmtId="41" fontId="4" fillId="0" borderId="0" xfId="53" applyNumberFormat="1" applyFont="1"/>
    <xf numFmtId="41" fontId="4" fillId="0" borderId="0" xfId="54" applyNumberFormat="1" applyFont="1"/>
    <xf numFmtId="41" fontId="4" fillId="0" borderId="0" xfId="55" applyNumberFormat="1" applyFont="1"/>
    <xf numFmtId="41" fontId="4" fillId="0" borderId="0" xfId="56" applyNumberFormat="1" applyFont="1"/>
    <xf numFmtId="41" fontId="4" fillId="0" borderId="0" xfId="57" applyNumberFormat="1" applyFont="1"/>
    <xf numFmtId="41" fontId="4" fillId="0" borderId="0" xfId="25" applyNumberFormat="1" applyFont="1"/>
    <xf numFmtId="41" fontId="4" fillId="0" borderId="0" xfId="58" applyNumberFormat="1" applyFont="1"/>
    <xf numFmtId="41" fontId="4" fillId="0" borderId="0" xfId="59" applyNumberFormat="1" applyFont="1"/>
    <xf numFmtId="41" fontId="4" fillId="0" borderId="0" xfId="60" applyNumberFormat="1" applyFont="1"/>
    <xf numFmtId="41" fontId="4" fillId="0" borderId="0" xfId="61" applyNumberFormat="1" applyFont="1"/>
    <xf numFmtId="41" fontId="4" fillId="0" borderId="0" xfId="62" applyNumberFormat="1" applyFont="1"/>
    <xf numFmtId="41" fontId="4" fillId="0" borderId="0" xfId="63" applyNumberFormat="1" applyFont="1"/>
    <xf numFmtId="41" fontId="4" fillId="0" borderId="0" xfId="64" applyNumberFormat="1" applyFont="1"/>
    <xf numFmtId="0" fontId="8" fillId="0" borderId="0" xfId="0" applyFont="1" applyFill="1"/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0" xfId="1" applyNumberFormat="1" applyFont="1" applyBorder="1"/>
  </cellXfs>
  <cellStyles count="65">
    <cellStyle name="Comma" xfId="1" builtinId="3"/>
    <cellStyle name="Comma 2" xfId="3"/>
    <cellStyle name="Comma 3 2" xfId="4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2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28" xfId="25"/>
    <cellStyle name="Normal 29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62" xfId="63"/>
    <cellStyle name="Normal 63" xfId="64"/>
    <cellStyle name="Normal 75" xfId="60"/>
    <cellStyle name="Normal 76" xfId="61"/>
    <cellStyle name="Normal 77" xfId="62"/>
    <cellStyle name="Normal 78" xfId="58"/>
    <cellStyle name="Normal 79" xfId="59"/>
    <cellStyle name="Normal 8" xfId="5"/>
    <cellStyle name="Normal 80" xfId="47"/>
    <cellStyle name="Normal 81" xfId="48"/>
    <cellStyle name="Normal 82" xfId="49"/>
    <cellStyle name="Normal 83" xfId="50"/>
    <cellStyle name="Normal 84" xfId="51"/>
    <cellStyle name="Normal 85" xfId="52"/>
    <cellStyle name="Normal 86" xfId="53"/>
    <cellStyle name="Normal 87" xfId="54"/>
    <cellStyle name="Normal 88" xfId="55"/>
    <cellStyle name="Normal 89" xfId="56"/>
    <cellStyle name="Normal 9" xfId="6"/>
    <cellStyle name="Normal 90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4"/>
  <sheetViews>
    <sheetView tabSelected="1" view="pageBreakPreview" zoomScale="115" zoomScaleSheetLayoutView="115" workbookViewId="0">
      <selection activeCell="C20" sqref="C20"/>
    </sheetView>
  </sheetViews>
  <sheetFormatPr defaultRowHeight="12.75"/>
  <cols>
    <col min="1" max="1" width="2.7109375" customWidth="1"/>
    <col min="2" max="2" width="30.5703125" style="9" customWidth="1"/>
    <col min="3" max="3" width="13.42578125" style="9" customWidth="1"/>
    <col min="4" max="4" width="13.42578125" style="10" customWidth="1"/>
    <col min="5" max="5" width="11" style="9" customWidth="1"/>
    <col min="6" max="6" width="15.5703125" customWidth="1"/>
    <col min="7" max="7" width="14.140625" customWidth="1"/>
  </cols>
  <sheetData>
    <row r="1" spans="2:6" s="1" customFormat="1">
      <c r="B1" s="8" t="s">
        <v>24</v>
      </c>
      <c r="C1" s="21"/>
      <c r="D1" s="8"/>
      <c r="E1" s="8"/>
    </row>
    <row r="2" spans="2:6" s="1" customFormat="1">
      <c r="B2" s="80" t="s">
        <v>30</v>
      </c>
      <c r="C2" s="80"/>
      <c r="D2" s="80"/>
      <c r="E2" s="80"/>
    </row>
    <row r="3" spans="2:6" ht="17.25" customHeight="1" thickBot="1">
      <c r="B3" s="81" t="s">
        <v>23</v>
      </c>
      <c r="C3" s="81"/>
      <c r="D3" s="81"/>
      <c r="E3" s="81"/>
    </row>
    <row r="4" spans="2:6" ht="41.25" customHeight="1" thickTop="1" thickBot="1">
      <c r="B4" s="2" t="s">
        <v>16</v>
      </c>
      <c r="C4" s="20" t="s">
        <v>31</v>
      </c>
      <c r="D4" s="20" t="s">
        <v>25</v>
      </c>
      <c r="E4" s="14" t="s">
        <v>18</v>
      </c>
    </row>
    <row r="5" spans="2:6" ht="12" customHeight="1" thickTop="1">
      <c r="B5" s="77"/>
      <c r="C5" s="78"/>
      <c r="D5" s="78"/>
      <c r="E5" s="79"/>
    </row>
    <row r="6" spans="2:6" ht="12" customHeight="1">
      <c r="B6" s="7" t="s">
        <v>0</v>
      </c>
      <c r="D6" s="17" t="s">
        <v>14</v>
      </c>
    </row>
    <row r="7" spans="2:6">
      <c r="B7" s="11" t="s">
        <v>1</v>
      </c>
      <c r="C7" s="13">
        <v>147998</v>
      </c>
      <c r="D7" s="31">
        <v>132006</v>
      </c>
      <c r="E7" s="18">
        <f>(C7-D7)/D7*100</f>
        <v>12.114600851476448</v>
      </c>
      <c r="F7" s="13"/>
    </row>
    <row r="8" spans="2:6">
      <c r="B8" s="11" t="s">
        <v>2</v>
      </c>
      <c r="C8" s="13">
        <v>32526542</v>
      </c>
      <c r="D8" s="55">
        <v>29267249</v>
      </c>
      <c r="E8" s="18">
        <f>(C8-D8)/D8*100</f>
        <v>11.136314861707707</v>
      </c>
      <c r="F8" s="13"/>
    </row>
    <row r="9" spans="2:6" ht="12.75" customHeight="1">
      <c r="B9" s="11" t="s">
        <v>3</v>
      </c>
      <c r="C9" s="13">
        <v>378895886.44999999</v>
      </c>
      <c r="D9" s="56">
        <v>331592415</v>
      </c>
      <c r="E9" s="18">
        <f>(C9-D9)/D9*100</f>
        <v>14.265546891354553</v>
      </c>
      <c r="F9" s="13"/>
    </row>
    <row r="10" spans="2:6" ht="9" customHeight="1">
      <c r="B10" s="11"/>
      <c r="C10" s="15"/>
      <c r="D10" s="15"/>
      <c r="E10" s="18"/>
      <c r="F10" s="4"/>
    </row>
    <row r="11" spans="2:6">
      <c r="B11" s="7" t="s">
        <v>4</v>
      </c>
      <c r="C11" s="26"/>
      <c r="D11" s="26"/>
      <c r="E11" s="18"/>
      <c r="F11" s="5"/>
    </row>
    <row r="12" spans="2:6">
      <c r="B12" s="11" t="s">
        <v>1</v>
      </c>
      <c r="C12" s="13">
        <v>113097</v>
      </c>
      <c r="D12" s="57">
        <v>97174</v>
      </c>
      <c r="E12" s="18">
        <f>(C12-D12)/D12*100</f>
        <v>16.386070348035485</v>
      </c>
      <c r="F12" s="13"/>
    </row>
    <row r="13" spans="2:6">
      <c r="B13" s="11" t="s">
        <v>2</v>
      </c>
      <c r="C13" s="13">
        <v>17592013</v>
      </c>
      <c r="D13" s="58">
        <v>15723803</v>
      </c>
      <c r="E13" s="18">
        <f>(C13-D13)/D13*100</f>
        <v>11.881413167030901</v>
      </c>
      <c r="F13" s="13"/>
    </row>
    <row r="14" spans="2:6">
      <c r="B14" s="11" t="s">
        <v>3</v>
      </c>
      <c r="C14" s="13">
        <v>187599730.715</v>
      </c>
      <c r="D14" s="59">
        <v>160065905.63100001</v>
      </c>
      <c r="E14" s="18">
        <f>(C14-D14)/D14*100</f>
        <v>17.201555181572349</v>
      </c>
      <c r="F14" s="13"/>
    </row>
    <row r="15" spans="2:6">
      <c r="B15" s="12" t="s">
        <v>5</v>
      </c>
      <c r="C15" s="27">
        <f>C14/C13*1000</f>
        <v>10663.914966126958</v>
      </c>
      <c r="D15" s="27">
        <f>D14/D13*1000</f>
        <v>10179.846798576655</v>
      </c>
      <c r="E15" s="18">
        <f>(C15-D15)/D15*100</f>
        <v>4.7551616161648536</v>
      </c>
      <c r="F15" s="6"/>
    </row>
    <row r="16" spans="2:6" ht="7.5" customHeight="1">
      <c r="B16" s="11"/>
      <c r="C16" s="15"/>
      <c r="D16" s="15"/>
      <c r="E16" s="18"/>
      <c r="F16" s="4"/>
    </row>
    <row r="17" spans="2:7">
      <c r="B17" s="7" t="s">
        <v>6</v>
      </c>
      <c r="C17" s="15"/>
      <c r="D17" s="15"/>
      <c r="E17" s="18"/>
      <c r="F17" s="4"/>
    </row>
    <row r="18" spans="2:7">
      <c r="B18" s="11" t="s">
        <v>1</v>
      </c>
      <c r="C18" s="15">
        <v>97460</v>
      </c>
      <c r="D18" s="60">
        <v>82826</v>
      </c>
      <c r="E18" s="18">
        <f>(C18-D18)/D18*100</f>
        <v>17.668365006157487</v>
      </c>
      <c r="F18" s="13"/>
    </row>
    <row r="19" spans="2:7">
      <c r="B19" s="11" t="s">
        <v>2</v>
      </c>
      <c r="C19" s="15">
        <v>9371486</v>
      </c>
      <c r="D19" s="61">
        <v>8152446</v>
      </c>
      <c r="E19" s="18">
        <f>(C19-D19)/D19*100</f>
        <v>14.953058260060844</v>
      </c>
      <c r="F19" s="13"/>
    </row>
    <row r="20" spans="2:7">
      <c r="B20" s="11" t="s">
        <v>3</v>
      </c>
      <c r="C20" s="15">
        <v>83212657.066</v>
      </c>
      <c r="D20" s="62">
        <v>69911626.258000001</v>
      </c>
      <c r="E20" s="18">
        <f>(C20-D20)/D20*100</f>
        <v>19.025491924496549</v>
      </c>
      <c r="F20" s="13"/>
    </row>
    <row r="21" spans="2:7">
      <c r="B21" s="12" t="s">
        <v>5</v>
      </c>
      <c r="C21" s="15">
        <f>C20/C19*1000</f>
        <v>8879.3449689835743</v>
      </c>
      <c r="D21" s="15">
        <f>D20/D19*1000</f>
        <v>8575.5399370937266</v>
      </c>
      <c r="E21" s="18">
        <f>(C21-D21)/D21*100</f>
        <v>3.542692753091043</v>
      </c>
      <c r="F21" s="4"/>
    </row>
    <row r="22" spans="2:7" ht="7.5" customHeight="1">
      <c r="B22" s="11"/>
      <c r="C22" s="15"/>
      <c r="D22" s="15"/>
      <c r="E22" s="18"/>
      <c r="F22" s="4"/>
    </row>
    <row r="23" spans="2:7">
      <c r="B23" s="7" t="s">
        <v>15</v>
      </c>
      <c r="C23" s="15"/>
      <c r="D23" s="15"/>
      <c r="E23" s="18"/>
      <c r="F23" s="4"/>
    </row>
    <row r="24" spans="2:7">
      <c r="B24" s="11" t="s">
        <v>1</v>
      </c>
      <c r="C24" s="15">
        <v>2000</v>
      </c>
      <c r="D24" s="63">
        <v>4083</v>
      </c>
      <c r="E24" s="18">
        <f>(C24-D24)/D24*100</f>
        <v>-51.016409502816551</v>
      </c>
      <c r="F24" s="13"/>
    </row>
    <row r="25" spans="2:7">
      <c r="B25" s="11" t="s">
        <v>2</v>
      </c>
      <c r="C25" s="15">
        <v>287998</v>
      </c>
      <c r="D25" s="64">
        <v>383512</v>
      </c>
      <c r="E25" s="18">
        <f>(C25-D25)/D25*100</f>
        <v>-24.905087715638626</v>
      </c>
      <c r="F25" s="13"/>
    </row>
    <row r="26" spans="2:7">
      <c r="B26" s="11" t="s">
        <v>3</v>
      </c>
      <c r="C26" s="15">
        <v>2485273.389</v>
      </c>
      <c r="D26" s="65">
        <v>3087437.3280000002</v>
      </c>
      <c r="E26" s="18">
        <f>(C26-D26)/D26*100</f>
        <v>-19.503681371568888</v>
      </c>
      <c r="F26" s="13"/>
    </row>
    <row r="27" spans="2:7">
      <c r="B27" s="12" t="s">
        <v>5</v>
      </c>
      <c r="C27" s="15">
        <f>C26/C25*1000</f>
        <v>8629.4814165376156</v>
      </c>
      <c r="D27" s="15">
        <f>D26/D25*1000</f>
        <v>8050.4321325017227</v>
      </c>
      <c r="E27" s="18">
        <f>(C27-D27)/D27*100</f>
        <v>7.1927726922647777</v>
      </c>
      <c r="F27" s="4"/>
    </row>
    <row r="28" spans="2:7">
      <c r="B28" s="11"/>
      <c r="C28" s="15"/>
      <c r="D28" s="15"/>
      <c r="E28" s="18"/>
      <c r="F28" s="4"/>
      <c r="G28" s="3"/>
    </row>
    <row r="29" spans="2:7">
      <c r="B29" s="32" t="s">
        <v>7</v>
      </c>
      <c r="C29" s="15"/>
      <c r="D29" s="15"/>
      <c r="E29" s="18"/>
      <c r="F29" s="4"/>
    </row>
    <row r="30" spans="2:7">
      <c r="B30" s="11" t="s">
        <v>1</v>
      </c>
      <c r="C30" s="15">
        <v>13274</v>
      </c>
      <c r="D30" s="33">
        <v>9972</v>
      </c>
      <c r="E30" s="18">
        <f>(C30-D30)/D30*100</f>
        <v>33.112715603690333</v>
      </c>
      <c r="F30" s="13"/>
    </row>
    <row r="31" spans="2:7">
      <c r="B31" s="11" t="s">
        <v>2</v>
      </c>
      <c r="C31" s="15">
        <v>3385871</v>
      </c>
      <c r="D31" s="66">
        <v>2745688</v>
      </c>
      <c r="E31" s="18">
        <f>(C31-D31)/D31*100</f>
        <v>23.315941214005377</v>
      </c>
      <c r="F31" s="13"/>
    </row>
    <row r="32" spans="2:7">
      <c r="B32" s="11" t="s">
        <v>3</v>
      </c>
      <c r="C32" s="15">
        <v>25928952.263999999</v>
      </c>
      <c r="D32" s="67">
        <v>20551073.478999998</v>
      </c>
      <c r="E32" s="18">
        <f>(C32-D32)/D32*100</f>
        <v>26.168359480079502</v>
      </c>
      <c r="F32" s="13"/>
    </row>
    <row r="33" spans="2:6">
      <c r="B33" s="12" t="s">
        <v>5</v>
      </c>
      <c r="C33" s="15">
        <f>C32/C31*1000</f>
        <v>7657.9858665613656</v>
      </c>
      <c r="D33" s="15">
        <f>D32/D31*1000</f>
        <v>7484.8538796105013</v>
      </c>
      <c r="E33" s="18">
        <f>(C33-D33)/D33*100</f>
        <v>2.3130977536180546</v>
      </c>
      <c r="F33" s="4"/>
    </row>
    <row r="34" spans="2:6" ht="9" customHeight="1">
      <c r="B34" s="11"/>
      <c r="C34" s="15"/>
      <c r="D34" s="15"/>
      <c r="E34" s="18"/>
      <c r="F34" s="4"/>
    </row>
    <row r="35" spans="2:6">
      <c r="B35" s="32" t="s">
        <v>8</v>
      </c>
      <c r="C35" s="15"/>
      <c r="D35" s="15"/>
      <c r="E35" s="18"/>
      <c r="F35" s="4"/>
    </row>
    <row r="36" spans="2:6">
      <c r="B36" s="11" t="s">
        <v>1</v>
      </c>
      <c r="C36" s="15">
        <v>175</v>
      </c>
      <c r="D36" s="34">
        <v>157</v>
      </c>
      <c r="E36" s="18">
        <f>(C36-D36)/D36*100</f>
        <v>11.464968152866243</v>
      </c>
      <c r="F36" s="13"/>
    </row>
    <row r="37" spans="2:6">
      <c r="B37" s="11" t="s">
        <v>2</v>
      </c>
      <c r="C37" s="15">
        <v>4513374</v>
      </c>
      <c r="D37" s="35">
        <v>4416316</v>
      </c>
      <c r="E37" s="18">
        <f>(C37-D37)/D37*100</f>
        <v>2.1977141128488089</v>
      </c>
      <c r="F37" s="13"/>
    </row>
    <row r="38" spans="2:6">
      <c r="B38" s="11" t="s">
        <v>3</v>
      </c>
      <c r="C38" s="15">
        <v>75673902.791999996</v>
      </c>
      <c r="D38" s="36">
        <v>66323014.302000001</v>
      </c>
      <c r="E38" s="18">
        <f>(C38-D38)/D38*100</f>
        <v>14.099010107443224</v>
      </c>
      <c r="F38" s="13"/>
    </row>
    <row r="39" spans="2:6">
      <c r="B39" s="12" t="s">
        <v>5</v>
      </c>
      <c r="C39" s="15">
        <f>C38/C37*1000</f>
        <v>16766.592529668491</v>
      </c>
      <c r="D39" s="15">
        <f>D38/D37*1000</f>
        <v>15017.723890681737</v>
      </c>
      <c r="E39" s="18">
        <f>(C39-D39)/D39*100</f>
        <v>11.645364182463764</v>
      </c>
      <c r="F39" s="4"/>
    </row>
    <row r="40" spans="2:6" ht="8.25" customHeight="1">
      <c r="B40" s="11"/>
      <c r="C40" s="15"/>
      <c r="D40" s="15"/>
      <c r="E40" s="18"/>
      <c r="F40" s="4"/>
    </row>
    <row r="41" spans="2:6">
      <c r="B41" s="7" t="s">
        <v>19</v>
      </c>
      <c r="C41" s="15"/>
      <c r="D41" s="15"/>
      <c r="E41" s="18"/>
      <c r="F41" s="4"/>
    </row>
    <row r="42" spans="2:6">
      <c r="B42" s="11" t="s">
        <v>1</v>
      </c>
      <c r="C42" s="15">
        <v>188</v>
      </c>
      <c r="D42" s="37">
        <v>136</v>
      </c>
      <c r="E42" s="18">
        <f>(C42-D42)/D42*100</f>
        <v>38.235294117647058</v>
      </c>
      <c r="F42" s="13"/>
    </row>
    <row r="43" spans="2:6">
      <c r="B43" s="11" t="s">
        <v>2</v>
      </c>
      <c r="C43" s="15">
        <v>33284</v>
      </c>
      <c r="D43" s="38">
        <v>25841</v>
      </c>
      <c r="E43" s="18">
        <f>(C43-D43)/D43*100</f>
        <v>28.803064896869319</v>
      </c>
      <c r="F43" s="13"/>
    </row>
    <row r="44" spans="2:6">
      <c r="B44" s="11" t="s">
        <v>3</v>
      </c>
      <c r="C44" s="15">
        <v>298945.20400000003</v>
      </c>
      <c r="D44" s="39">
        <v>192754.264</v>
      </c>
      <c r="E44" s="18">
        <f>(C44-D44)/D44*100</f>
        <v>55.091357148913723</v>
      </c>
      <c r="F44" s="13"/>
    </row>
    <row r="45" spans="2:6">
      <c r="B45" s="12" t="s">
        <v>5</v>
      </c>
      <c r="C45" s="15">
        <f>C44/C43*1000</f>
        <v>8981.6489604614835</v>
      </c>
      <c r="D45" s="15">
        <f>D44/D43*1000</f>
        <v>7459.2416702140008</v>
      </c>
      <c r="E45" s="18">
        <f>(C45-D45)/D45*100</f>
        <v>20.409679127661324</v>
      </c>
      <c r="F45" s="4"/>
    </row>
    <row r="46" spans="2:6" ht="8.25" customHeight="1"/>
    <row r="47" spans="2:6">
      <c r="B47" s="7" t="s">
        <v>9</v>
      </c>
      <c r="C47" s="5"/>
      <c r="D47" s="15"/>
      <c r="E47" s="16"/>
    </row>
    <row r="48" spans="2:6">
      <c r="B48" s="11" t="s">
        <v>1</v>
      </c>
      <c r="C48" s="13">
        <v>17845</v>
      </c>
      <c r="D48" s="68">
        <v>16126</v>
      </c>
      <c r="E48" s="18">
        <f>(C48-D48)/D48*100</f>
        <v>10.659804043160113</v>
      </c>
    </row>
    <row r="49" spans="2:5">
      <c r="B49" s="11" t="s">
        <v>2</v>
      </c>
      <c r="C49" s="13">
        <v>14421105</v>
      </c>
      <c r="D49" s="69">
        <v>12793261</v>
      </c>
      <c r="E49" s="18">
        <f>(C49-D49)/D49*100</f>
        <v>12.724230358467633</v>
      </c>
    </row>
    <row r="50" spans="2:5">
      <c r="B50" s="11" t="s">
        <v>3</v>
      </c>
      <c r="C50" s="13">
        <v>162517347.00299999</v>
      </c>
      <c r="D50" s="70">
        <v>143221467.35600001</v>
      </c>
      <c r="E50" s="18">
        <f>(C50-D50)/D50*100</f>
        <v>13.47275656591129</v>
      </c>
    </row>
    <row r="51" spans="2:5">
      <c r="B51" s="54" t="s">
        <v>26</v>
      </c>
      <c r="C51" s="15">
        <f>(C50/C49)*1000</f>
        <v>11269.410145963155</v>
      </c>
      <c r="D51" s="15">
        <f>(D50/D49)*1000</f>
        <v>11195.071167234062</v>
      </c>
      <c r="E51" s="18">
        <f>(C51-D51)/D51*100</f>
        <v>0.66403310544973793</v>
      </c>
    </row>
    <row r="52" spans="2:5" ht="7.5" customHeight="1">
      <c r="B52" s="11"/>
      <c r="C52" s="28"/>
      <c r="D52" s="28"/>
      <c r="E52" s="18"/>
    </row>
    <row r="53" spans="2:5">
      <c r="B53" s="7" t="s">
        <v>10</v>
      </c>
      <c r="C53" s="28"/>
      <c r="D53" s="28"/>
      <c r="E53" s="18"/>
    </row>
    <row r="54" spans="2:5">
      <c r="B54" s="11" t="s">
        <v>1</v>
      </c>
      <c r="C54" s="15">
        <v>10693</v>
      </c>
      <c r="D54" s="40">
        <v>9501</v>
      </c>
      <c r="E54" s="18">
        <f>(C54-D54)/D54*100</f>
        <v>12.546047784443742</v>
      </c>
    </row>
    <row r="55" spans="2:5">
      <c r="B55" s="11" t="s">
        <v>2</v>
      </c>
      <c r="C55" s="15">
        <v>8025321</v>
      </c>
      <c r="D55" s="41">
        <v>7658287</v>
      </c>
      <c r="E55" s="18">
        <f>(C55-D55)/D55*100</f>
        <v>4.7926383537206165</v>
      </c>
    </row>
    <row r="56" spans="2:5">
      <c r="B56" s="11" t="s">
        <v>3</v>
      </c>
      <c r="C56" s="15">
        <v>99386998.905000001</v>
      </c>
      <c r="D56" s="71">
        <v>81609574.180999994</v>
      </c>
      <c r="E56" s="18">
        <f>(C56-D56)/D56*100</f>
        <v>21.783503838130397</v>
      </c>
    </row>
    <row r="57" spans="2:5">
      <c r="B57" s="12" t="s">
        <v>5</v>
      </c>
      <c r="C57" s="28">
        <f>C56/C55*1000</f>
        <v>12384.177393651917</v>
      </c>
      <c r="D57" s="28">
        <f>D56/D55*1000</f>
        <v>10656.374484398404</v>
      </c>
      <c r="E57" s="18">
        <f>(C57-D57)/D57*100</f>
        <v>16.213796838531938</v>
      </c>
    </row>
    <row r="58" spans="2:5" ht="6" customHeight="1">
      <c r="B58" s="11"/>
      <c r="C58" s="28"/>
      <c r="D58" s="28"/>
      <c r="E58" s="18"/>
    </row>
    <row r="59" spans="2:5">
      <c r="B59" s="7" t="s">
        <v>11</v>
      </c>
      <c r="C59" s="28"/>
      <c r="D59" s="28"/>
      <c r="E59" s="18"/>
    </row>
    <row r="60" spans="2:5">
      <c r="B60" s="11" t="s">
        <v>1</v>
      </c>
      <c r="C60" s="15">
        <v>2140</v>
      </c>
      <c r="D60" s="42">
        <v>1876</v>
      </c>
      <c r="E60" s="18">
        <f>(C60-D60)/D60*100</f>
        <v>14.072494669509595</v>
      </c>
    </row>
    <row r="61" spans="2:5">
      <c r="B61" s="11" t="s">
        <v>2</v>
      </c>
      <c r="C61" s="15">
        <v>3252650</v>
      </c>
      <c r="D61" s="43">
        <v>2447347</v>
      </c>
      <c r="E61" s="18">
        <f>(C61-D61)/D61*100</f>
        <v>32.905141771886051</v>
      </c>
    </row>
    <row r="62" spans="2:5">
      <c r="B62" s="11" t="s">
        <v>3</v>
      </c>
      <c r="C62" s="15">
        <v>32756096.420000002</v>
      </c>
      <c r="D62" s="44">
        <v>30313996.671999998</v>
      </c>
      <c r="E62" s="18">
        <f>(C62-D62)/D62*100</f>
        <v>8.0560137761566999</v>
      </c>
    </row>
    <row r="63" spans="2:5">
      <c r="B63" s="54" t="s">
        <v>26</v>
      </c>
      <c r="C63" s="28">
        <f>C62/C61*1000</f>
        <v>10070.58749634913</v>
      </c>
      <c r="D63" s="28">
        <f>D62/D61*1000</f>
        <v>12386.472646502518</v>
      </c>
      <c r="E63" s="18">
        <f>(C63-D63)/D63*100</f>
        <v>-18.696889875321435</v>
      </c>
    </row>
    <row r="64" spans="2:5" ht="7.5" customHeight="1">
      <c r="B64" s="11"/>
      <c r="C64" s="28"/>
      <c r="D64" s="28"/>
      <c r="E64" s="18"/>
    </row>
    <row r="65" spans="2:5">
      <c r="B65" s="7" t="s">
        <v>12</v>
      </c>
      <c r="C65" s="28"/>
      <c r="D65" s="28"/>
      <c r="E65" s="18"/>
    </row>
    <row r="66" spans="2:5">
      <c r="B66" s="11" t="s">
        <v>1</v>
      </c>
      <c r="C66" s="15">
        <v>3682</v>
      </c>
      <c r="D66" s="45">
        <v>3450</v>
      </c>
      <c r="E66" s="18">
        <f>(C66-D66)/D66*100</f>
        <v>6.7246376811594208</v>
      </c>
    </row>
    <row r="67" spans="2:5">
      <c r="B67" s="11" t="s">
        <v>2</v>
      </c>
      <c r="C67" s="15">
        <v>2300795</v>
      </c>
      <c r="D67" s="72">
        <v>2021305</v>
      </c>
      <c r="E67" s="18">
        <f>(C67-D67)/D67*100</f>
        <v>13.827205691372651</v>
      </c>
    </row>
    <row r="68" spans="2:5">
      <c r="B68" s="11" t="s">
        <v>3</v>
      </c>
      <c r="C68" s="15">
        <v>25756300.125999998</v>
      </c>
      <c r="D68" s="73">
        <v>26876597.848999999</v>
      </c>
      <c r="E68" s="18">
        <f>(C68-D68)/D68*100</f>
        <v>-4.1683018412305639</v>
      </c>
    </row>
    <row r="69" spans="2:5">
      <c r="B69" s="12" t="s">
        <v>5</v>
      </c>
      <c r="C69" s="28">
        <f>C68/C67*1000</f>
        <v>11194.521948283093</v>
      </c>
      <c r="D69" s="28">
        <f>D68/D67*1000</f>
        <v>13296.656293335247</v>
      </c>
      <c r="E69" s="18">
        <f>(C69-D69)/D69*100</f>
        <v>-15.809496001681403</v>
      </c>
    </row>
    <row r="70" spans="2:5" ht="6.75" customHeight="1">
      <c r="B70" s="11"/>
      <c r="C70" s="28"/>
      <c r="D70" s="28"/>
      <c r="E70" s="18"/>
    </row>
    <row r="71" spans="2:5">
      <c r="B71" s="7" t="s">
        <v>13</v>
      </c>
      <c r="C71" s="28"/>
      <c r="D71" s="28"/>
      <c r="E71" s="18"/>
    </row>
    <row r="72" spans="2:5">
      <c r="B72" s="11" t="s">
        <v>1</v>
      </c>
      <c r="C72" s="15">
        <v>900</v>
      </c>
      <c r="D72" s="46">
        <v>772</v>
      </c>
      <c r="E72" s="18">
        <f>(C72-D72)/D72*100</f>
        <v>16.580310880829018</v>
      </c>
    </row>
    <row r="73" spans="2:5">
      <c r="B73" s="11" t="s">
        <v>2</v>
      </c>
      <c r="C73" s="15">
        <v>842339</v>
      </c>
      <c r="D73" s="47">
        <v>666322</v>
      </c>
      <c r="E73" s="18">
        <f>(C73-D73)/D73*100</f>
        <v>26.416207179111602</v>
      </c>
    </row>
    <row r="74" spans="2:5">
      <c r="B74" s="11" t="s">
        <v>3</v>
      </c>
      <c r="C74" s="15">
        <v>3689810.4160000002</v>
      </c>
      <c r="D74" s="48">
        <v>2545684.253</v>
      </c>
      <c r="E74" s="18">
        <f>(C74-D74)/D74*100</f>
        <v>44.94375772060841</v>
      </c>
    </row>
    <row r="75" spans="2:5">
      <c r="B75" s="12" t="s">
        <v>5</v>
      </c>
      <c r="C75" s="28">
        <f>C74/C73*1000</f>
        <v>4380.4340247809969</v>
      </c>
      <c r="D75" s="28">
        <f>D74/D73*1000</f>
        <v>3820.5015788162482</v>
      </c>
      <c r="E75" s="18">
        <f>(C75-D75)/D75*100</f>
        <v>14.655993052572935</v>
      </c>
    </row>
    <row r="76" spans="2:5" ht="5.25" customHeight="1">
      <c r="B76" s="11"/>
      <c r="C76" s="28"/>
      <c r="D76" s="28"/>
      <c r="E76" s="18"/>
    </row>
    <row r="77" spans="2:5">
      <c r="B77" s="7" t="s">
        <v>17</v>
      </c>
      <c r="C77" s="28"/>
      <c r="D77" s="28"/>
      <c r="E77" s="18"/>
    </row>
    <row r="78" spans="2:5">
      <c r="B78" s="11" t="s">
        <v>1</v>
      </c>
      <c r="C78" s="15">
        <v>430</v>
      </c>
      <c r="D78" s="49">
        <v>527</v>
      </c>
      <c r="E78" s="18">
        <f>(C78-D78)/D78*100</f>
        <v>-18.40607210626186</v>
      </c>
    </row>
    <row r="79" spans="2:5">
      <c r="B79" s="11" t="s">
        <v>3</v>
      </c>
      <c r="C79" s="15">
        <v>928141.13600000006</v>
      </c>
      <c r="D79" s="50">
        <v>1875614.4010000001</v>
      </c>
      <c r="E79" s="18">
        <f>(C79-D79)/D79*100</f>
        <v>-50.515354568340186</v>
      </c>
    </row>
    <row r="80" spans="2:5" ht="6.75" customHeight="1">
      <c r="B80" s="11"/>
      <c r="C80" s="29"/>
      <c r="D80" s="29"/>
      <c r="E80" s="18"/>
    </row>
    <row r="81" spans="2:5">
      <c r="B81" s="7" t="s">
        <v>21</v>
      </c>
      <c r="C81" s="82"/>
      <c r="D81" s="30"/>
      <c r="E81" s="19"/>
    </row>
    <row r="82" spans="2:5">
      <c r="B82" s="11" t="s">
        <v>1</v>
      </c>
      <c r="C82" s="15">
        <v>4504</v>
      </c>
      <c r="D82" s="51">
        <v>5012</v>
      </c>
      <c r="E82" s="18">
        <f>(C82-D82)/D82*100</f>
        <v>-10.135674381484437</v>
      </c>
    </row>
    <row r="83" spans="2:5">
      <c r="B83" s="11" t="s">
        <v>2</v>
      </c>
      <c r="C83" s="15">
        <v>513424</v>
      </c>
      <c r="D83" s="52">
        <v>750185</v>
      </c>
      <c r="E83" s="18">
        <f>(C83-D83)/D83*100</f>
        <v>-31.560348447382978</v>
      </c>
    </row>
    <row r="84" spans="2:5">
      <c r="B84" s="11" t="s">
        <v>3</v>
      </c>
      <c r="C84" s="15">
        <v>4759614.0410000002</v>
      </c>
      <c r="D84" s="53">
        <v>6300499.5199999996</v>
      </c>
      <c r="E84" s="18">
        <f>(C84-D84)/D84*100</f>
        <v>-24.45656053315594</v>
      </c>
    </row>
    <row r="85" spans="2:5">
      <c r="B85" s="12" t="s">
        <v>5</v>
      </c>
      <c r="C85" s="28">
        <f>C84/C83*1000</f>
        <v>9270.3380461373054</v>
      </c>
      <c r="D85" s="28">
        <f>D84/D83*1000</f>
        <v>8398.5943733878976</v>
      </c>
      <c r="E85" s="18">
        <f>(C85-D85)/D85*100</f>
        <v>10.379637758333079</v>
      </c>
    </row>
    <row r="86" spans="2:5" ht="8.25" customHeight="1">
      <c r="C86" s="28"/>
      <c r="D86" s="28"/>
      <c r="E86" s="18"/>
    </row>
    <row r="87" spans="2:5">
      <c r="B87" s="7" t="s">
        <v>22</v>
      </c>
      <c r="C87" s="28"/>
      <c r="D87" s="28"/>
      <c r="E87" s="18"/>
    </row>
    <row r="88" spans="2:5">
      <c r="B88" s="11" t="s">
        <v>1</v>
      </c>
      <c r="C88" s="15">
        <v>12552</v>
      </c>
      <c r="D88" s="74">
        <v>13694</v>
      </c>
      <c r="E88" s="18">
        <f>(C88-D88)/D88*100</f>
        <v>-8.3394187235285528</v>
      </c>
    </row>
    <row r="89" spans="2:5">
      <c r="B89" s="11" t="s">
        <v>3</v>
      </c>
      <c r="C89" s="15">
        <v>24019194.691</v>
      </c>
      <c r="D89" s="75">
        <v>22004542</v>
      </c>
      <c r="E89" s="18">
        <f>(C89-D89)/D89*100</f>
        <v>9.1556220120373322</v>
      </c>
    </row>
    <row r="90" spans="2:5" ht="3.75" customHeight="1">
      <c r="B90" s="22"/>
      <c r="C90" s="23"/>
      <c r="D90" s="24"/>
      <c r="E90" s="25"/>
    </row>
    <row r="91" spans="2:5" ht="13.5">
      <c r="B91" s="76" t="s">
        <v>20</v>
      </c>
    </row>
    <row r="92" spans="2:5" ht="13.5">
      <c r="B92" s="76" t="s">
        <v>27</v>
      </c>
    </row>
    <row r="93" spans="2:5" ht="13.5">
      <c r="B93" s="76" t="s">
        <v>28</v>
      </c>
    </row>
    <row r="94" spans="2:5" ht="13.5">
      <c r="B94" s="76" t="s">
        <v>29</v>
      </c>
    </row>
  </sheetData>
  <mergeCells count="2">
    <mergeCell ref="B2:E2"/>
    <mergeCell ref="B3:E3"/>
  </mergeCells>
  <printOptions horizontalCentered="1"/>
  <pageMargins left="0.75" right="0.75" top="0.87" bottom="1" header="0.5" footer="0.5"/>
  <pageSetup firstPageNumber="7" orientation="portrait" useFirstPageNumber="1" r:id="rId1"/>
  <headerFooter alignWithMargins="0">
    <oddFooter>&amp;C&amp;11&amp;P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</cp:lastModifiedBy>
  <cp:lastPrinted>2016-08-23T02:44:35Z</cp:lastPrinted>
  <dcterms:created xsi:type="dcterms:W3CDTF">2014-05-13T00:56:04Z</dcterms:created>
  <dcterms:modified xsi:type="dcterms:W3CDTF">2017-08-02T00:20:47Z</dcterms:modified>
</cp:coreProperties>
</file>