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pol_files\webteam\DoMestic TraDe (domstat)--SR\2018\SR--Annual (2018)--due 30 September 2019\Tables\Tables 1-5 (2018 Highlights)--from willie\"/>
    </mc:Choice>
  </mc:AlternateContent>
  <bookViews>
    <workbookView xWindow="0" yWindow="0" windowWidth="18255" windowHeight="8835"/>
  </bookViews>
  <sheets>
    <sheet name="Table 3 2018 Apol" sheetId="1" r:id="rId1"/>
  </sheets>
  <definedNames>
    <definedName name="_xlnm.Print_Area" localSheetId="0">'Table 3 2018 Apol'!$A$1:$K$72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1" l="1"/>
  <c r="K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4" i="1"/>
  <c r="K53" i="1"/>
  <c r="K51" i="1"/>
  <c r="J51" i="1"/>
  <c r="K49" i="1"/>
  <c r="J49" i="1"/>
  <c r="K29" i="1"/>
  <c r="J29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K33" i="1"/>
  <c r="K31" i="1"/>
  <c r="J31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1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1" i="1"/>
  <c r="K9" i="1"/>
  <c r="J9" i="1"/>
</calcChain>
</file>

<file path=xl/sharedStrings.xml><?xml version="1.0" encoding="utf-8"?>
<sst xmlns="http://schemas.openxmlformats.org/spreadsheetml/2006/main" count="119" uniqueCount="45">
  <si>
    <t>TABLE 3  Total Value of Domestic Trade Balances in the Philippines by Mode of Transport and Region: 2018 and 2017</t>
  </si>
  <si>
    <t>(Value in thousand pesos.  Details may not add up to total due to rounding.)</t>
  </si>
  <si>
    <t>Mode of Transport and Region</t>
  </si>
  <si>
    <t>Outflow</t>
  </si>
  <si>
    <t>Inflow</t>
  </si>
  <si>
    <t>Balance</t>
  </si>
  <si>
    <t xml:space="preserve"> Philippines</t>
  </si>
  <si>
    <t>N C R</t>
  </si>
  <si>
    <t>C A R</t>
  </si>
  <si>
    <t>I</t>
  </si>
  <si>
    <t>- Ilocos Region</t>
  </si>
  <si>
    <t>II</t>
  </si>
  <si>
    <t>- Cagayan Valley</t>
  </si>
  <si>
    <t>III</t>
  </si>
  <si>
    <t>- Central Luzon</t>
  </si>
  <si>
    <t>IVA</t>
  </si>
  <si>
    <t>- CALABARZON</t>
  </si>
  <si>
    <t>MIMAROPA Region</t>
  </si>
  <si>
    <t>V</t>
  </si>
  <si>
    <t>- Bicol Region</t>
  </si>
  <si>
    <t>VI</t>
  </si>
  <si>
    <t>- Western Visayas</t>
  </si>
  <si>
    <t>VII</t>
  </si>
  <si>
    <t>- Central Visayas</t>
  </si>
  <si>
    <t>VIII</t>
  </si>
  <si>
    <t>- Eastern Visayas</t>
  </si>
  <si>
    <t>IX</t>
  </si>
  <si>
    <t>- Zamboanga Peninsula</t>
  </si>
  <si>
    <t>X</t>
  </si>
  <si>
    <t>- Northern Mindanao</t>
  </si>
  <si>
    <t>XI</t>
  </si>
  <si>
    <t>- Davao Region</t>
  </si>
  <si>
    <t>XII</t>
  </si>
  <si>
    <t>- SOCCSKSARGEN</t>
  </si>
  <si>
    <t>Caraga</t>
  </si>
  <si>
    <t>A R M M</t>
  </si>
  <si>
    <t>W a t e r</t>
  </si>
  <si>
    <t xml:space="preserve"> - </t>
  </si>
  <si>
    <t>A i r</t>
  </si>
  <si>
    <t xml:space="preserve">Note: (–) dash means no transaction </t>
  </si>
  <si>
    <t>Annual Growth Rate (GR)</t>
  </si>
  <si>
    <t>n/a</t>
  </si>
  <si>
    <t xml:space="preserve">           F - Final data</t>
  </si>
  <si>
    <r>
      <t xml:space="preserve">2017 </t>
    </r>
    <r>
      <rPr>
        <b/>
        <vertAlign val="superscript"/>
        <sz val="10"/>
        <rFont val="Arial"/>
        <family val="2"/>
      </rPr>
      <t>F</t>
    </r>
  </si>
  <si>
    <r>
      <t xml:space="preserve">2018 </t>
    </r>
    <r>
      <rPr>
        <b/>
        <vertAlign val="superscript"/>
        <sz val="10"/>
        <rFont val="Arial"/>
        <family val="2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</si>
</sst>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#,##0.0_);\(#,##0.0\)"/>
    <numFmt numFmtId="166" formatCode="#,##0.0"/>
  </numFmts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0" borderId="0" xfId="0" applyNumberFormat="1" applyFill="1"/>
    <xf numFmtId="0" fontId="3" fillId="0" borderId="0" xfId="0" applyFont="1" applyFill="1"/>
    <xf numFmtId="3" fontId="3" fillId="0" borderId="0" xfId="0" applyNumberFormat="1" applyFont="1" applyFill="1"/>
    <xf numFmtId="41" fontId="0" fillId="0" borderId="0" xfId="0" applyNumberFormat="1" applyFill="1"/>
    <xf numFmtId="0" fontId="0" fillId="0" borderId="0" xfId="0" quotePrefix="1" applyFill="1"/>
    <xf numFmtId="3" fontId="4" fillId="0" borderId="0" xfId="0" applyNumberFormat="1" applyFont="1" applyFill="1"/>
    <xf numFmtId="41" fontId="2" fillId="0" borderId="0" xfId="0" applyNumberFormat="1" applyFont="1" applyFill="1"/>
    <xf numFmtId="37" fontId="0" fillId="0" borderId="0" xfId="0" applyNumberFormat="1" applyFill="1" applyAlignment="1">
      <alignment horizontal="right"/>
    </xf>
    <xf numFmtId="3" fontId="4" fillId="0" borderId="0" xfId="1" applyNumberFormat="1" applyFont="1" applyFill="1"/>
    <xf numFmtId="41" fontId="0" fillId="0" borderId="0" xfId="0" applyNumberFormat="1" applyFill="1" applyProtection="1">
      <protection locked="0"/>
    </xf>
    <xf numFmtId="41" fontId="4" fillId="0" borderId="0" xfId="2" applyNumberFormat="1" applyFont="1" applyFill="1"/>
    <xf numFmtId="3" fontId="4" fillId="0" borderId="0" xfId="3" applyNumberFormat="1" applyFont="1" applyFill="1"/>
    <xf numFmtId="41" fontId="0" fillId="0" borderId="0" xfId="0" applyNumberFormat="1" applyFill="1" applyAlignment="1">
      <alignment horizontal="right"/>
    </xf>
    <xf numFmtId="0" fontId="0" fillId="0" borderId="2" xfId="0" applyFill="1" applyBorder="1"/>
    <xf numFmtId="165" fontId="0" fillId="0" borderId="0" xfId="0" applyNumberFormat="1" applyFill="1"/>
    <xf numFmtId="165" fontId="0" fillId="0" borderId="0" xfId="0" applyNumberFormat="1" applyFill="1" applyAlignment="1">
      <alignment horizontal="right"/>
    </xf>
    <xf numFmtId="165" fontId="3" fillId="0" borderId="0" xfId="0" applyNumberFormat="1" applyFont="1" applyFill="1"/>
    <xf numFmtId="43" fontId="0" fillId="0" borderId="0" xfId="0" applyNumberFormat="1" applyFill="1"/>
    <xf numFmtId="166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Fill="1"/>
  </cellXfs>
  <cellStyles count="4">
    <cellStyle name="Normal" xfId="0" builtinId="0"/>
    <cellStyle name="Normal 2" xfId="2"/>
    <cellStyle name="Normal 2 2" xfId="3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N71"/>
  <sheetViews>
    <sheetView tabSelected="1" view="pageBreakPreview" zoomScale="9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H21" sqref="H21"/>
    </sheetView>
  </sheetViews>
  <sheetFormatPr defaultRowHeight="14.1" customHeight="1" x14ac:dyDescent="0.2"/>
  <cols>
    <col min="1" max="1" width="1.5703125" style="1" customWidth="1"/>
    <col min="2" max="2" width="3.42578125" style="1" customWidth="1"/>
    <col min="3" max="3" width="26.140625" style="1" customWidth="1"/>
    <col min="4" max="7" width="13.28515625" style="1" bestFit="1" customWidth="1"/>
    <col min="8" max="8" width="16.140625" style="1" bestFit="1" customWidth="1"/>
    <col min="9" max="10" width="13.28515625" style="1" bestFit="1" customWidth="1"/>
    <col min="11" max="11" width="16.140625" style="1" bestFit="1" customWidth="1"/>
    <col min="12" max="12" width="9.140625" style="1"/>
    <col min="13" max="13" width="10" style="1" bestFit="1" customWidth="1"/>
    <col min="14" max="16384" width="9.140625" style="1"/>
  </cols>
  <sheetData>
    <row r="1" spans="2:14" ht="14.1" customHeight="1" x14ac:dyDescent="0.2"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</row>
    <row r="2" spans="2:14" ht="3.95" customHeight="1" x14ac:dyDescent="0.2"/>
    <row r="3" spans="2:14" ht="14.1" customHeight="1" x14ac:dyDescent="0.2">
      <c r="B3" s="24" t="s">
        <v>1</v>
      </c>
      <c r="C3" s="24"/>
      <c r="D3" s="24"/>
      <c r="E3" s="24"/>
      <c r="F3" s="24"/>
      <c r="G3" s="24"/>
      <c r="H3" s="24"/>
      <c r="I3" s="24"/>
      <c r="J3" s="24"/>
      <c r="K3" s="24"/>
    </row>
    <row r="4" spans="2:14" ht="8.1" customHeight="1" x14ac:dyDescent="0.2">
      <c r="C4" s="26"/>
      <c r="D4" s="26"/>
      <c r="E4" s="26"/>
      <c r="F4" s="26"/>
      <c r="G4" s="26"/>
      <c r="H4" s="26"/>
      <c r="I4" s="26"/>
    </row>
    <row r="5" spans="2:14" ht="14.1" customHeight="1" x14ac:dyDescent="0.2">
      <c r="B5" s="27" t="s">
        <v>2</v>
      </c>
      <c r="C5" s="27"/>
      <c r="D5" s="25" t="s">
        <v>44</v>
      </c>
      <c r="E5" s="25"/>
      <c r="F5" s="25"/>
      <c r="G5" s="25" t="s">
        <v>43</v>
      </c>
      <c r="H5" s="25"/>
      <c r="I5" s="25"/>
      <c r="J5" s="25" t="s">
        <v>40</v>
      </c>
      <c r="K5" s="25"/>
    </row>
    <row r="6" spans="2:14" ht="14.1" customHeight="1" x14ac:dyDescent="0.2">
      <c r="B6" s="27"/>
      <c r="C6" s="27"/>
      <c r="D6" s="2" t="s">
        <v>3</v>
      </c>
      <c r="E6" s="2" t="s">
        <v>4</v>
      </c>
      <c r="F6" s="2" t="s">
        <v>5</v>
      </c>
      <c r="G6" s="2" t="s">
        <v>3</v>
      </c>
      <c r="H6" s="2" t="s">
        <v>4</v>
      </c>
      <c r="I6" s="2" t="s">
        <v>5</v>
      </c>
      <c r="J6" s="2" t="s">
        <v>3</v>
      </c>
      <c r="K6" s="2" t="s">
        <v>4</v>
      </c>
    </row>
    <row r="7" spans="2:14" ht="14.1" customHeight="1" x14ac:dyDescent="0.2">
      <c r="B7" s="27"/>
      <c r="C7" s="27"/>
      <c r="D7" s="3">
        <v>-1</v>
      </c>
      <c r="E7" s="3">
        <v>-2</v>
      </c>
      <c r="F7" s="3">
        <v>-3</v>
      </c>
      <c r="G7" s="3">
        <v>-4</v>
      </c>
      <c r="H7" s="3">
        <v>-5</v>
      </c>
      <c r="I7" s="3">
        <v>-6</v>
      </c>
      <c r="J7" s="3">
        <v>-7</v>
      </c>
      <c r="K7" s="3">
        <v>-8</v>
      </c>
    </row>
    <row r="8" spans="2:14" ht="14.1" customHeight="1" x14ac:dyDescent="0.2">
      <c r="G8" s="4"/>
      <c r="J8" s="4"/>
    </row>
    <row r="9" spans="2:14" s="5" customFormat="1" ht="14.1" customHeight="1" x14ac:dyDescent="0.2">
      <c r="C9" s="5" t="s">
        <v>6</v>
      </c>
      <c r="D9" s="6">
        <v>859660508</v>
      </c>
      <c r="E9" s="6">
        <v>859660508</v>
      </c>
      <c r="F9" s="6">
        <v>0</v>
      </c>
      <c r="G9" s="6">
        <v>765381769</v>
      </c>
      <c r="H9" s="6">
        <v>765381769</v>
      </c>
      <c r="I9" s="6">
        <v>0</v>
      </c>
      <c r="J9" s="20">
        <f>(D9/G9-1)*100</f>
        <v>12.317871004842296</v>
      </c>
      <c r="K9" s="20">
        <f>(E9/H9-1)*100</f>
        <v>12.317871004842296</v>
      </c>
      <c r="L9" s="22"/>
      <c r="M9" s="22"/>
      <c r="N9" s="1"/>
    </row>
    <row r="10" spans="2:14" ht="14.1" customHeight="1" x14ac:dyDescent="0.2">
      <c r="D10" s="4"/>
      <c r="E10" s="4"/>
      <c r="F10" s="4"/>
      <c r="G10" s="4"/>
      <c r="H10" s="4"/>
      <c r="J10" s="4"/>
      <c r="K10" s="4"/>
    </row>
    <row r="11" spans="2:14" ht="14.1" customHeight="1" x14ac:dyDescent="0.2">
      <c r="B11" s="1" t="s">
        <v>7</v>
      </c>
      <c r="D11" s="7">
        <v>326398978</v>
      </c>
      <c r="E11" s="7">
        <v>91782340</v>
      </c>
      <c r="F11" s="7">
        <v>234616638</v>
      </c>
      <c r="G11" s="7">
        <v>206399476</v>
      </c>
      <c r="H11" s="7">
        <v>90818439</v>
      </c>
      <c r="I11" s="7">
        <v>115581037</v>
      </c>
      <c r="J11" s="18">
        <f>((D11/G11)-1)*100</f>
        <v>58.139441206720896</v>
      </c>
      <c r="K11" s="18">
        <f>((E11/H11)-1)*100</f>
        <v>1.0613494468893148</v>
      </c>
      <c r="L11" s="22"/>
      <c r="M11" s="22"/>
    </row>
    <row r="12" spans="2:14" ht="14.1" customHeight="1" x14ac:dyDescent="0.2">
      <c r="B12" s="1" t="s">
        <v>8</v>
      </c>
      <c r="D12" s="7">
        <v>0</v>
      </c>
      <c r="E12" s="7">
        <v>10</v>
      </c>
      <c r="F12" s="7">
        <v>-10</v>
      </c>
      <c r="G12" s="7">
        <v>0</v>
      </c>
      <c r="H12" s="7">
        <v>0</v>
      </c>
      <c r="I12" s="7">
        <v>0</v>
      </c>
      <c r="J12" s="7">
        <v>0</v>
      </c>
      <c r="K12" s="19" t="s">
        <v>41</v>
      </c>
      <c r="L12" s="22"/>
      <c r="M12" s="22"/>
    </row>
    <row r="13" spans="2:14" ht="14.1" customHeight="1" x14ac:dyDescent="0.2">
      <c r="B13" s="1" t="s">
        <v>9</v>
      </c>
      <c r="C13" s="1" t="s">
        <v>10</v>
      </c>
      <c r="D13" s="7">
        <v>0</v>
      </c>
      <c r="E13" s="7">
        <v>3058098</v>
      </c>
      <c r="F13" s="7">
        <v>-3058098</v>
      </c>
      <c r="G13" s="7">
        <v>0</v>
      </c>
      <c r="H13" s="7">
        <v>6144855</v>
      </c>
      <c r="I13" s="7">
        <v>0</v>
      </c>
      <c r="J13" s="7">
        <v>0</v>
      </c>
      <c r="K13" s="18">
        <f t="shared" ref="K13:K27" si="0">((E13/H13)-1)*100</f>
        <v>-50.233195087597672</v>
      </c>
      <c r="L13" s="22"/>
      <c r="M13" s="22"/>
    </row>
    <row r="14" spans="2:14" ht="14.1" customHeight="1" x14ac:dyDescent="0.2">
      <c r="B14" s="1" t="s">
        <v>11</v>
      </c>
      <c r="C14" s="1" t="s">
        <v>12</v>
      </c>
      <c r="D14" s="7">
        <v>0</v>
      </c>
      <c r="E14" s="7">
        <v>380532</v>
      </c>
      <c r="F14" s="7">
        <v>-380532</v>
      </c>
      <c r="G14" s="7">
        <v>0</v>
      </c>
      <c r="H14" s="7">
        <v>111318</v>
      </c>
      <c r="I14" s="7">
        <v>0</v>
      </c>
      <c r="J14" s="7">
        <v>0</v>
      </c>
      <c r="K14" s="18">
        <f t="shared" si="0"/>
        <v>241.84228965665932</v>
      </c>
      <c r="L14" s="22"/>
      <c r="M14" s="22"/>
    </row>
    <row r="15" spans="2:14" ht="14.1" customHeight="1" x14ac:dyDescent="0.2">
      <c r="B15" s="1" t="s">
        <v>13</v>
      </c>
      <c r="C15" s="1" t="s">
        <v>14</v>
      </c>
      <c r="D15" s="7">
        <v>44243450</v>
      </c>
      <c r="E15" s="7">
        <v>3483114</v>
      </c>
      <c r="F15" s="7">
        <v>40760336</v>
      </c>
      <c r="G15" s="7">
        <v>50325885</v>
      </c>
      <c r="H15" s="7">
        <v>2351734</v>
      </c>
      <c r="I15" s="7">
        <v>47974151</v>
      </c>
      <c r="J15" s="18">
        <f t="shared" ref="J15:J27" si="1">((D15/G15)-1)*100</f>
        <v>-12.086096449173223</v>
      </c>
      <c r="K15" s="18">
        <f t="shared" si="0"/>
        <v>48.108331979722195</v>
      </c>
      <c r="L15" s="22"/>
      <c r="M15" s="22"/>
    </row>
    <row r="16" spans="2:14" ht="14.1" customHeight="1" x14ac:dyDescent="0.2">
      <c r="B16" s="1" t="s">
        <v>15</v>
      </c>
      <c r="C16" s="1" t="s">
        <v>16</v>
      </c>
      <c r="D16" s="7">
        <v>435258</v>
      </c>
      <c r="E16" s="7">
        <v>15717408</v>
      </c>
      <c r="F16" s="7">
        <v>-15282150</v>
      </c>
      <c r="G16" s="7">
        <v>845015</v>
      </c>
      <c r="H16" s="7">
        <v>24912470</v>
      </c>
      <c r="I16" s="7">
        <v>-24067455</v>
      </c>
      <c r="J16" s="18">
        <f t="shared" si="1"/>
        <v>-48.49109187410874</v>
      </c>
      <c r="K16" s="18">
        <f t="shared" si="0"/>
        <v>-36.909475455464666</v>
      </c>
      <c r="L16" s="22"/>
      <c r="M16" s="22"/>
    </row>
    <row r="17" spans="2:13" ht="14.1" customHeight="1" x14ac:dyDescent="0.2">
      <c r="B17" s="8" t="s">
        <v>17</v>
      </c>
      <c r="C17" s="8"/>
      <c r="D17" s="7">
        <v>3182395</v>
      </c>
      <c r="E17" s="7">
        <v>24200668</v>
      </c>
      <c r="F17" s="7">
        <v>-21018273</v>
      </c>
      <c r="G17" s="7">
        <v>4186286</v>
      </c>
      <c r="H17" s="7">
        <v>19845450</v>
      </c>
      <c r="I17" s="7">
        <v>-15659164</v>
      </c>
      <c r="J17" s="18">
        <f t="shared" si="1"/>
        <v>-23.980468606301621</v>
      </c>
      <c r="K17" s="18">
        <f t="shared" si="0"/>
        <v>21.945675205147786</v>
      </c>
      <c r="L17" s="22"/>
      <c r="M17" s="22"/>
    </row>
    <row r="18" spans="2:13" ht="14.1" customHeight="1" x14ac:dyDescent="0.2">
      <c r="B18" s="1" t="s">
        <v>18</v>
      </c>
      <c r="C18" s="1" t="s">
        <v>19</v>
      </c>
      <c r="D18" s="7">
        <v>8833757</v>
      </c>
      <c r="E18" s="7">
        <v>9281465</v>
      </c>
      <c r="F18" s="7">
        <v>-447708</v>
      </c>
      <c r="G18" s="7">
        <v>13286009</v>
      </c>
      <c r="H18" s="7">
        <v>9499298</v>
      </c>
      <c r="I18" s="7">
        <v>3786711</v>
      </c>
      <c r="J18" s="18">
        <f t="shared" si="1"/>
        <v>-33.510830829634401</v>
      </c>
      <c r="K18" s="18">
        <f t="shared" si="0"/>
        <v>-2.2931483989659052</v>
      </c>
      <c r="L18" s="22"/>
      <c r="M18" s="22"/>
    </row>
    <row r="19" spans="2:13" ht="14.1" customHeight="1" x14ac:dyDescent="0.2">
      <c r="B19" s="1" t="s">
        <v>20</v>
      </c>
      <c r="C19" s="1" t="s">
        <v>21</v>
      </c>
      <c r="D19" s="7">
        <v>105346034</v>
      </c>
      <c r="E19" s="7">
        <v>140391863</v>
      </c>
      <c r="F19" s="7">
        <v>-35045829</v>
      </c>
      <c r="G19" s="7">
        <v>115884593</v>
      </c>
      <c r="H19" s="7">
        <v>127839721</v>
      </c>
      <c r="I19" s="7">
        <v>-11955128</v>
      </c>
      <c r="J19" s="18">
        <f t="shared" si="1"/>
        <v>-9.0940121781331147</v>
      </c>
      <c r="K19" s="18">
        <f t="shared" si="0"/>
        <v>9.8186556586743468</v>
      </c>
      <c r="L19" s="22"/>
      <c r="M19" s="22"/>
    </row>
    <row r="20" spans="2:13" ht="14.1" customHeight="1" x14ac:dyDescent="0.2">
      <c r="B20" s="1" t="s">
        <v>22</v>
      </c>
      <c r="C20" s="1" t="s">
        <v>23</v>
      </c>
      <c r="D20" s="7">
        <v>97960346</v>
      </c>
      <c r="E20" s="7">
        <v>169717015</v>
      </c>
      <c r="F20" s="7">
        <v>-71756669</v>
      </c>
      <c r="G20" s="7">
        <v>118634049</v>
      </c>
      <c r="H20" s="7">
        <v>138127262</v>
      </c>
      <c r="I20" s="7">
        <v>-19493213</v>
      </c>
      <c r="J20" s="18">
        <f t="shared" si="1"/>
        <v>-17.426449804473918</v>
      </c>
      <c r="K20" s="18">
        <f t="shared" si="0"/>
        <v>22.870034881311121</v>
      </c>
      <c r="L20" s="22"/>
      <c r="M20" s="22"/>
    </row>
    <row r="21" spans="2:13" ht="14.1" customHeight="1" x14ac:dyDescent="0.2">
      <c r="B21" s="1" t="s">
        <v>24</v>
      </c>
      <c r="C21" s="1" t="s">
        <v>25</v>
      </c>
      <c r="D21" s="7">
        <v>110015008</v>
      </c>
      <c r="E21" s="7">
        <v>45619000</v>
      </c>
      <c r="F21" s="7">
        <v>64396008</v>
      </c>
      <c r="G21" s="7">
        <v>97724852</v>
      </c>
      <c r="H21" s="7">
        <v>58613973</v>
      </c>
      <c r="I21" s="7">
        <v>39110879</v>
      </c>
      <c r="J21" s="18">
        <f t="shared" si="1"/>
        <v>12.576285098901963</v>
      </c>
      <c r="K21" s="18">
        <f t="shared" si="0"/>
        <v>-22.170435367007112</v>
      </c>
      <c r="L21" s="22"/>
      <c r="M21" s="22"/>
    </row>
    <row r="22" spans="2:13" ht="14.1" customHeight="1" x14ac:dyDescent="0.2">
      <c r="B22" s="1" t="s">
        <v>26</v>
      </c>
      <c r="C22" s="1" t="s">
        <v>27</v>
      </c>
      <c r="D22" s="7">
        <v>14163403</v>
      </c>
      <c r="E22" s="7">
        <v>43299141</v>
      </c>
      <c r="F22" s="7">
        <v>-29135738</v>
      </c>
      <c r="G22" s="7">
        <v>22036116</v>
      </c>
      <c r="H22" s="7">
        <v>50041114</v>
      </c>
      <c r="I22" s="7">
        <v>-28004998</v>
      </c>
      <c r="J22" s="18">
        <f t="shared" si="1"/>
        <v>-35.726409318230125</v>
      </c>
      <c r="K22" s="18">
        <f t="shared" si="0"/>
        <v>-13.472867530487031</v>
      </c>
      <c r="L22" s="22"/>
      <c r="M22" s="22"/>
    </row>
    <row r="23" spans="2:13" ht="14.1" customHeight="1" x14ac:dyDescent="0.2">
      <c r="B23" s="1" t="s">
        <v>28</v>
      </c>
      <c r="C23" s="1" t="s">
        <v>29</v>
      </c>
      <c r="D23" s="7">
        <v>63606730</v>
      </c>
      <c r="E23" s="7">
        <v>105353333</v>
      </c>
      <c r="F23" s="7">
        <v>-41746603</v>
      </c>
      <c r="G23" s="7">
        <v>61651965</v>
      </c>
      <c r="H23" s="7">
        <v>86272001</v>
      </c>
      <c r="I23" s="7">
        <v>-24620036</v>
      </c>
      <c r="J23" s="18">
        <f t="shared" si="1"/>
        <v>3.1706450881168191</v>
      </c>
      <c r="K23" s="18">
        <f t="shared" si="0"/>
        <v>22.117641620483575</v>
      </c>
      <c r="L23" s="22"/>
      <c r="M23" s="22"/>
    </row>
    <row r="24" spans="2:13" ht="14.1" customHeight="1" x14ac:dyDescent="0.2">
      <c r="B24" s="1" t="s">
        <v>30</v>
      </c>
      <c r="C24" s="1" t="s">
        <v>31</v>
      </c>
      <c r="D24" s="7">
        <v>29056028</v>
      </c>
      <c r="E24" s="7">
        <v>51151623</v>
      </c>
      <c r="F24" s="7">
        <v>-22095595</v>
      </c>
      <c r="G24" s="7">
        <v>22839988</v>
      </c>
      <c r="H24" s="7">
        <v>22743528</v>
      </c>
      <c r="I24" s="7">
        <v>96460</v>
      </c>
      <c r="J24" s="18">
        <f t="shared" si="1"/>
        <v>27.215600988932209</v>
      </c>
      <c r="K24" s="18">
        <f t="shared" si="0"/>
        <v>124.90628103080579</v>
      </c>
      <c r="L24" s="22"/>
      <c r="M24" s="22"/>
    </row>
    <row r="25" spans="2:13" ht="14.1" customHeight="1" x14ac:dyDescent="0.2">
      <c r="B25" s="1" t="s">
        <v>32</v>
      </c>
      <c r="C25" s="1" t="s">
        <v>33</v>
      </c>
      <c r="D25" s="7">
        <v>13381534</v>
      </c>
      <c r="E25" s="7">
        <v>20570680</v>
      </c>
      <c r="F25" s="7">
        <v>-7189146</v>
      </c>
      <c r="G25" s="7">
        <v>10859583</v>
      </c>
      <c r="H25" s="7">
        <v>7899255</v>
      </c>
      <c r="I25" s="7">
        <v>2960328</v>
      </c>
      <c r="J25" s="18">
        <f t="shared" si="1"/>
        <v>23.223276621210953</v>
      </c>
      <c r="K25" s="18">
        <f t="shared" si="0"/>
        <v>160.41291235692481</v>
      </c>
      <c r="L25" s="22"/>
      <c r="M25" s="22"/>
    </row>
    <row r="26" spans="2:13" ht="14.1" customHeight="1" x14ac:dyDescent="0.2">
      <c r="B26" s="1" t="s">
        <v>34</v>
      </c>
      <c r="D26" s="7">
        <v>36263421</v>
      </c>
      <c r="E26" s="7">
        <v>132717517</v>
      </c>
      <c r="F26" s="7">
        <v>-96454096</v>
      </c>
      <c r="G26" s="7">
        <v>32644819</v>
      </c>
      <c r="H26" s="7">
        <v>114401613</v>
      </c>
      <c r="I26" s="7">
        <v>-81756794</v>
      </c>
      <c r="J26" s="18">
        <f t="shared" si="1"/>
        <v>11.084766621006548</v>
      </c>
      <c r="K26" s="18">
        <f t="shared" si="0"/>
        <v>16.010179856467577</v>
      </c>
      <c r="L26" s="22"/>
      <c r="M26" s="22"/>
    </row>
    <row r="27" spans="2:13" ht="14.1" customHeight="1" x14ac:dyDescent="0.2">
      <c r="B27" s="1" t="s">
        <v>35</v>
      </c>
      <c r="D27" s="7">
        <v>6774164</v>
      </c>
      <c r="E27" s="7">
        <v>2936697</v>
      </c>
      <c r="F27" s="7">
        <v>3837467</v>
      </c>
      <c r="G27" s="7">
        <v>8063134</v>
      </c>
      <c r="H27" s="7">
        <v>5759740</v>
      </c>
      <c r="I27" s="7">
        <v>2303394</v>
      </c>
      <c r="J27" s="18">
        <f t="shared" si="1"/>
        <v>-15.985967739094997</v>
      </c>
      <c r="K27" s="18">
        <f t="shared" si="0"/>
        <v>-49.01337560375989</v>
      </c>
      <c r="L27" s="22"/>
      <c r="M27" s="22"/>
    </row>
    <row r="28" spans="2:13" ht="14.1" customHeight="1" x14ac:dyDescent="0.2">
      <c r="D28" s="4"/>
      <c r="E28" s="4"/>
      <c r="F28" s="4"/>
      <c r="G28" s="4"/>
      <c r="H28" s="4"/>
      <c r="I28" s="4"/>
      <c r="J28" s="4"/>
      <c r="K28" s="4"/>
    </row>
    <row r="29" spans="2:13" s="5" customFormat="1" ht="14.1" customHeight="1" x14ac:dyDescent="0.2">
      <c r="C29" s="5" t="s">
        <v>36</v>
      </c>
      <c r="D29" s="6">
        <v>858882213</v>
      </c>
      <c r="E29" s="6">
        <v>858882213</v>
      </c>
      <c r="F29" s="6">
        <v>0</v>
      </c>
      <c r="G29" s="6">
        <v>764622830</v>
      </c>
      <c r="H29" s="6">
        <v>764622830</v>
      </c>
      <c r="I29" s="6">
        <v>0</v>
      </c>
      <c r="J29" s="20">
        <f t="shared" ref="J29" si="2">((D29/G29)-1)*100</f>
        <v>12.327565866690126</v>
      </c>
      <c r="K29" s="20">
        <f t="shared" ref="K29" si="3">((E29/H29)-1)*100</f>
        <v>12.327565866690126</v>
      </c>
    </row>
    <row r="30" spans="2:13" ht="14.1" customHeight="1" x14ac:dyDescent="0.2">
      <c r="D30" s="4"/>
      <c r="E30" s="4"/>
      <c r="F30" s="4"/>
      <c r="G30" s="4"/>
      <c r="H30" s="4"/>
      <c r="J30" s="4"/>
      <c r="K30" s="4"/>
    </row>
    <row r="31" spans="2:13" ht="14.1" customHeight="1" x14ac:dyDescent="0.2">
      <c r="B31" s="1" t="s">
        <v>7</v>
      </c>
      <c r="D31" s="9">
        <v>326398978</v>
      </c>
      <c r="E31" s="4">
        <v>91087684</v>
      </c>
      <c r="F31" s="7">
        <v>235311294</v>
      </c>
      <c r="G31" s="7">
        <v>206220522</v>
      </c>
      <c r="H31" s="7">
        <v>90310299</v>
      </c>
      <c r="I31" s="7">
        <v>115910223</v>
      </c>
      <c r="J31" s="18">
        <f>((D31/G31)-1)*100</f>
        <v>58.276671416824357</v>
      </c>
      <c r="K31" s="18">
        <f>((E31/H31)-1)*100</f>
        <v>0.86079329667594351</v>
      </c>
    </row>
    <row r="32" spans="2:13" ht="14.1" customHeight="1" x14ac:dyDescent="0.2">
      <c r="B32" s="1" t="s">
        <v>8</v>
      </c>
      <c r="D32" s="7">
        <v>0</v>
      </c>
      <c r="E32" s="10">
        <v>0</v>
      </c>
      <c r="F32" s="7">
        <v>0</v>
      </c>
      <c r="G32" s="11" t="s">
        <v>37</v>
      </c>
      <c r="H32" s="7">
        <v>0</v>
      </c>
      <c r="I32" s="7">
        <v>0</v>
      </c>
      <c r="J32" s="7">
        <v>0</v>
      </c>
      <c r="K32" s="7">
        <v>0</v>
      </c>
    </row>
    <row r="33" spans="2:11" ht="14.1" customHeight="1" x14ac:dyDescent="0.2">
      <c r="B33" s="1" t="s">
        <v>9</v>
      </c>
      <c r="C33" s="1" t="s">
        <v>10</v>
      </c>
      <c r="D33" s="7">
        <v>0</v>
      </c>
      <c r="E33" s="4">
        <v>3055276</v>
      </c>
      <c r="F33" s="7">
        <v>-3055276</v>
      </c>
      <c r="G33" s="11" t="s">
        <v>37</v>
      </c>
      <c r="H33" s="7">
        <v>6140977</v>
      </c>
      <c r="I33" s="7">
        <v>-6140977</v>
      </c>
      <c r="J33" s="7">
        <v>0</v>
      </c>
      <c r="K33" s="18">
        <f t="shared" ref="K33:K47" si="4">((E33/H33)-1)*100</f>
        <v>-50.247721168797732</v>
      </c>
    </row>
    <row r="34" spans="2:11" ht="14.1" customHeight="1" x14ac:dyDescent="0.2">
      <c r="B34" s="1" t="s">
        <v>11</v>
      </c>
      <c r="C34" s="1" t="s">
        <v>12</v>
      </c>
      <c r="D34" s="7">
        <v>0</v>
      </c>
      <c r="E34" s="4">
        <v>379851</v>
      </c>
      <c r="F34" s="7">
        <v>-379851</v>
      </c>
      <c r="G34" s="11" t="s">
        <v>37</v>
      </c>
      <c r="H34" s="7">
        <v>111295</v>
      </c>
      <c r="I34" s="7">
        <v>-111295</v>
      </c>
      <c r="J34" s="7">
        <v>0</v>
      </c>
      <c r="K34" s="18">
        <f t="shared" si="4"/>
        <v>241.30104676759962</v>
      </c>
    </row>
    <row r="35" spans="2:11" ht="14.1" customHeight="1" x14ac:dyDescent="0.2">
      <c r="B35" s="1" t="s">
        <v>13</v>
      </c>
      <c r="C35" s="1" t="s">
        <v>14</v>
      </c>
      <c r="D35" s="9">
        <v>44243450</v>
      </c>
      <c r="E35" s="4">
        <v>3483114</v>
      </c>
      <c r="F35" s="7">
        <v>40760336</v>
      </c>
      <c r="G35" s="7">
        <v>50325885</v>
      </c>
      <c r="H35" s="7">
        <v>2351734</v>
      </c>
      <c r="I35" s="7">
        <v>47974151</v>
      </c>
      <c r="J35" s="18">
        <f t="shared" ref="J35:J47" si="5">((D35/G35)-1)*100</f>
        <v>-12.086096449173223</v>
      </c>
      <c r="K35" s="18">
        <f t="shared" si="4"/>
        <v>48.108331979722195</v>
      </c>
    </row>
    <row r="36" spans="2:11" ht="14.1" customHeight="1" x14ac:dyDescent="0.2">
      <c r="B36" s="1" t="s">
        <v>15</v>
      </c>
      <c r="C36" s="1" t="s">
        <v>16</v>
      </c>
      <c r="D36" s="9">
        <v>435258</v>
      </c>
      <c r="E36" s="12">
        <v>15717408</v>
      </c>
      <c r="F36" s="7">
        <v>-15282150</v>
      </c>
      <c r="G36" s="7">
        <v>845015</v>
      </c>
      <c r="H36" s="7">
        <v>24912470</v>
      </c>
      <c r="I36" s="7">
        <v>-24067455</v>
      </c>
      <c r="J36" s="18">
        <f t="shared" si="5"/>
        <v>-48.49109187410874</v>
      </c>
      <c r="K36" s="18">
        <f t="shared" si="4"/>
        <v>-36.909475455464666</v>
      </c>
    </row>
    <row r="37" spans="2:11" ht="14.1" customHeight="1" x14ac:dyDescent="0.2">
      <c r="B37" s="8" t="s">
        <v>17</v>
      </c>
      <c r="C37" s="8"/>
      <c r="D37" s="9">
        <v>3130018</v>
      </c>
      <c r="E37" s="12">
        <v>24196717</v>
      </c>
      <c r="F37" s="7">
        <v>-21066699</v>
      </c>
      <c r="G37" s="7">
        <v>4149161</v>
      </c>
      <c r="H37" s="7">
        <v>19841369</v>
      </c>
      <c r="I37" s="7">
        <v>-15692208</v>
      </c>
      <c r="J37" s="18">
        <f t="shared" si="5"/>
        <v>-24.562628444642186</v>
      </c>
      <c r="K37" s="18">
        <f t="shared" si="4"/>
        <v>21.95084421846094</v>
      </c>
    </row>
    <row r="38" spans="2:11" ht="14.1" customHeight="1" x14ac:dyDescent="0.2">
      <c r="B38" s="1" t="s">
        <v>18</v>
      </c>
      <c r="C38" s="1" t="s">
        <v>19</v>
      </c>
      <c r="D38" s="9">
        <v>8833521</v>
      </c>
      <c r="E38" s="12">
        <v>9275671</v>
      </c>
      <c r="F38" s="7">
        <v>-442150</v>
      </c>
      <c r="G38" s="7">
        <v>13282755</v>
      </c>
      <c r="H38" s="7">
        <v>9494194</v>
      </c>
      <c r="I38" s="7">
        <v>3788561</v>
      </c>
      <c r="J38" s="18">
        <f t="shared" si="5"/>
        <v>-33.496319099463932</v>
      </c>
      <c r="K38" s="18">
        <f t="shared" si="4"/>
        <v>-2.3016487760835758</v>
      </c>
    </row>
    <row r="39" spans="2:11" ht="14.1" customHeight="1" x14ac:dyDescent="0.2">
      <c r="B39" s="1" t="s">
        <v>20</v>
      </c>
      <c r="C39" s="1" t="s">
        <v>21</v>
      </c>
      <c r="D39" s="9">
        <v>104868068</v>
      </c>
      <c r="E39" s="12">
        <v>140381241</v>
      </c>
      <c r="F39" s="7">
        <v>-35513173</v>
      </c>
      <c r="G39" s="7">
        <v>115512805</v>
      </c>
      <c r="H39" s="13">
        <v>127794733</v>
      </c>
      <c r="I39" s="7">
        <v>-12281928</v>
      </c>
      <c r="J39" s="18">
        <f t="shared" si="5"/>
        <v>-9.2152008601990012</v>
      </c>
      <c r="K39" s="18">
        <f t="shared" si="4"/>
        <v>9.8490037144175488</v>
      </c>
    </row>
    <row r="40" spans="2:11" ht="14.1" customHeight="1" x14ac:dyDescent="0.2">
      <c r="B40" s="1" t="s">
        <v>22</v>
      </c>
      <c r="C40" s="1" t="s">
        <v>23</v>
      </c>
      <c r="D40" s="9">
        <v>97826229</v>
      </c>
      <c r="E40" s="12">
        <v>169704079</v>
      </c>
      <c r="F40" s="7">
        <v>-71877850</v>
      </c>
      <c r="G40" s="7">
        <v>118537514</v>
      </c>
      <c r="H40" s="7">
        <v>138031182</v>
      </c>
      <c r="I40" s="7">
        <v>-19493668</v>
      </c>
      <c r="J40" s="18">
        <f t="shared" si="5"/>
        <v>-17.472346349359068</v>
      </c>
      <c r="K40" s="18">
        <f t="shared" si="4"/>
        <v>22.94618979644758</v>
      </c>
    </row>
    <row r="41" spans="2:11" ht="14.1" customHeight="1" x14ac:dyDescent="0.2">
      <c r="B41" s="1" t="s">
        <v>24</v>
      </c>
      <c r="C41" s="1" t="s">
        <v>25</v>
      </c>
      <c r="D41" s="9">
        <v>110014843</v>
      </c>
      <c r="E41" s="12">
        <v>45611465</v>
      </c>
      <c r="F41" s="7">
        <v>64403378</v>
      </c>
      <c r="G41" s="7">
        <v>97724296</v>
      </c>
      <c r="H41" s="7">
        <v>58606835</v>
      </c>
      <c r="I41" s="7">
        <v>39117461</v>
      </c>
      <c r="J41" s="18">
        <f t="shared" si="5"/>
        <v>12.576756756579766</v>
      </c>
      <c r="K41" s="18">
        <f t="shared" si="4"/>
        <v>-22.173813003210295</v>
      </c>
    </row>
    <row r="42" spans="2:11" ht="14.1" customHeight="1" x14ac:dyDescent="0.2">
      <c r="B42" s="1" t="s">
        <v>26</v>
      </c>
      <c r="C42" s="1" t="s">
        <v>27</v>
      </c>
      <c r="D42" s="9">
        <v>14160939</v>
      </c>
      <c r="E42" s="12">
        <v>43295102</v>
      </c>
      <c r="F42" s="7">
        <v>-29134163</v>
      </c>
      <c r="G42" s="7">
        <v>22028650</v>
      </c>
      <c r="H42" s="7">
        <v>50038291</v>
      </c>
      <c r="I42" s="7">
        <v>-28009641</v>
      </c>
      <c r="J42" s="18">
        <f t="shared" si="5"/>
        <v>-35.715811000674123</v>
      </c>
      <c r="K42" s="18">
        <f t="shared" si="4"/>
        <v>-13.476057765442073</v>
      </c>
    </row>
    <row r="43" spans="2:11" ht="14.1" customHeight="1" x14ac:dyDescent="0.2">
      <c r="B43" s="1" t="s">
        <v>28</v>
      </c>
      <c r="C43" s="1" t="s">
        <v>29</v>
      </c>
      <c r="D43" s="9">
        <v>63595337</v>
      </c>
      <c r="E43" s="12">
        <v>105344642</v>
      </c>
      <c r="F43" s="7">
        <v>-41749305</v>
      </c>
      <c r="G43" s="7">
        <v>61629162</v>
      </c>
      <c r="H43" s="7">
        <v>86264987</v>
      </c>
      <c r="I43" s="7">
        <v>-24635825</v>
      </c>
      <c r="J43" s="18">
        <f t="shared" si="5"/>
        <v>3.1903322002009293</v>
      </c>
      <c r="K43" s="18">
        <f t="shared" si="4"/>
        <v>22.117495943052766</v>
      </c>
    </row>
    <row r="44" spans="2:11" ht="14.1" customHeight="1" x14ac:dyDescent="0.2">
      <c r="B44" s="1" t="s">
        <v>30</v>
      </c>
      <c r="C44" s="1" t="s">
        <v>31</v>
      </c>
      <c r="D44" s="9">
        <v>29018480</v>
      </c>
      <c r="E44" s="12">
        <v>51140111</v>
      </c>
      <c r="F44" s="7">
        <v>-22121631</v>
      </c>
      <c r="G44" s="7">
        <v>22825293</v>
      </c>
      <c r="H44" s="7">
        <v>22686608</v>
      </c>
      <c r="I44" s="7">
        <v>138685</v>
      </c>
      <c r="J44" s="18">
        <f t="shared" si="5"/>
        <v>27.133001096634324</v>
      </c>
      <c r="K44" s="18">
        <f t="shared" si="4"/>
        <v>125.41982036274439</v>
      </c>
    </row>
    <row r="45" spans="2:11" ht="14.1" customHeight="1" x14ac:dyDescent="0.2">
      <c r="B45" s="1" t="s">
        <v>32</v>
      </c>
      <c r="C45" s="1" t="s">
        <v>33</v>
      </c>
      <c r="D45" s="9">
        <v>13319506</v>
      </c>
      <c r="E45" s="12">
        <v>20561001</v>
      </c>
      <c r="F45" s="7">
        <v>-7241495</v>
      </c>
      <c r="G45" s="7">
        <v>10833819</v>
      </c>
      <c r="H45" s="7">
        <v>7879433</v>
      </c>
      <c r="I45" s="7">
        <v>2954386</v>
      </c>
      <c r="J45" s="18">
        <f t="shared" si="5"/>
        <v>22.943774489863642</v>
      </c>
      <c r="K45" s="18">
        <f t="shared" si="4"/>
        <v>160.94518476139083</v>
      </c>
    </row>
    <row r="46" spans="2:11" ht="14.1" customHeight="1" x14ac:dyDescent="0.2">
      <c r="B46" s="1" t="s">
        <v>34</v>
      </c>
      <c r="D46" s="9">
        <v>36263421</v>
      </c>
      <c r="E46" s="12">
        <v>132712453</v>
      </c>
      <c r="F46" s="7">
        <v>-96449032</v>
      </c>
      <c r="G46" s="7">
        <v>32644819</v>
      </c>
      <c r="H46" s="7">
        <v>114398924</v>
      </c>
      <c r="I46" s="7">
        <v>-81754105</v>
      </c>
      <c r="J46" s="18">
        <f t="shared" si="5"/>
        <v>11.084766621006548</v>
      </c>
      <c r="K46" s="18">
        <f t="shared" si="4"/>
        <v>16.008480114725554</v>
      </c>
    </row>
    <row r="47" spans="2:11" ht="14.1" customHeight="1" x14ac:dyDescent="0.2">
      <c r="B47" s="1" t="s">
        <v>35</v>
      </c>
      <c r="D47" s="9">
        <v>6774164</v>
      </c>
      <c r="E47" s="12">
        <v>2936396</v>
      </c>
      <c r="F47" s="7">
        <v>3837768</v>
      </c>
      <c r="G47" s="7">
        <v>8063134</v>
      </c>
      <c r="H47" s="7">
        <v>5759501</v>
      </c>
      <c r="I47" s="7">
        <v>2303633</v>
      </c>
      <c r="J47" s="18">
        <f t="shared" si="5"/>
        <v>-15.985967739094997</v>
      </c>
      <c r="K47" s="18">
        <f t="shared" si="4"/>
        <v>-49.01648597682334</v>
      </c>
    </row>
    <row r="48" spans="2:11" ht="14.1" customHeight="1" x14ac:dyDescent="0.2">
      <c r="D48" s="4"/>
      <c r="E48" s="4"/>
      <c r="F48" s="4"/>
      <c r="G48" s="4"/>
      <c r="H48" s="4"/>
      <c r="I48" s="4"/>
      <c r="J48" s="4"/>
      <c r="K48" s="4"/>
    </row>
    <row r="49" spans="2:13" s="5" customFormat="1" ht="14.1" customHeight="1" x14ac:dyDescent="0.2">
      <c r="C49" s="5" t="s">
        <v>38</v>
      </c>
      <c r="D49" s="6">
        <v>778294</v>
      </c>
      <c r="E49" s="6">
        <v>778294</v>
      </c>
      <c r="F49" s="6">
        <v>0</v>
      </c>
      <c r="G49" s="6">
        <v>758939</v>
      </c>
      <c r="H49" s="6">
        <v>758939</v>
      </c>
      <c r="I49" s="6">
        <v>0</v>
      </c>
      <c r="J49" s="20">
        <f t="shared" ref="J49" si="6">((D49/G49)-1)*100</f>
        <v>2.5502708386313078</v>
      </c>
      <c r="K49" s="20">
        <f t="shared" ref="K49" si="7">((E49/H49)-1)*100</f>
        <v>2.5502708386313078</v>
      </c>
    </row>
    <row r="50" spans="2:13" ht="14.1" customHeight="1" x14ac:dyDescent="0.2">
      <c r="D50" s="4"/>
      <c r="E50" s="4"/>
      <c r="F50" s="4"/>
      <c r="G50" s="4"/>
      <c r="H50" s="4"/>
      <c r="J50" s="4"/>
      <c r="K50" s="4"/>
    </row>
    <row r="51" spans="2:13" ht="14.1" customHeight="1" x14ac:dyDescent="0.2">
      <c r="B51" s="1" t="s">
        <v>7</v>
      </c>
      <c r="D51" s="14">
        <v>0</v>
      </c>
      <c r="E51" s="15">
        <v>694656</v>
      </c>
      <c r="F51" s="7">
        <v>-694656</v>
      </c>
      <c r="G51" s="7">
        <v>178954</v>
      </c>
      <c r="H51" s="7">
        <v>508140</v>
      </c>
      <c r="I51" s="7">
        <v>-329186</v>
      </c>
      <c r="J51" s="18">
        <f>((D51/G51)-1)*100</f>
        <v>-100</v>
      </c>
      <c r="K51" s="18">
        <f>((E51/H51)-1)*100</f>
        <v>36.705632306057389</v>
      </c>
    </row>
    <row r="52" spans="2:13" ht="14.1" customHeight="1" x14ac:dyDescent="0.2">
      <c r="B52" s="1" t="s">
        <v>8</v>
      </c>
      <c r="D52" s="14">
        <v>0</v>
      </c>
      <c r="E52" s="15">
        <v>10</v>
      </c>
      <c r="F52" s="7">
        <v>-10</v>
      </c>
      <c r="G52" s="16" t="s">
        <v>37</v>
      </c>
      <c r="H52" s="7">
        <v>0</v>
      </c>
      <c r="I52" s="7">
        <v>0</v>
      </c>
      <c r="J52" s="7">
        <v>0</v>
      </c>
      <c r="K52" s="7">
        <v>0</v>
      </c>
    </row>
    <row r="53" spans="2:13" ht="14.1" customHeight="1" x14ac:dyDescent="0.2">
      <c r="B53" s="1" t="s">
        <v>9</v>
      </c>
      <c r="C53" s="1" t="s">
        <v>10</v>
      </c>
      <c r="D53" s="14">
        <v>0</v>
      </c>
      <c r="E53" s="15">
        <v>2822</v>
      </c>
      <c r="F53" s="7">
        <v>-2822</v>
      </c>
      <c r="G53" s="16" t="s">
        <v>37</v>
      </c>
      <c r="H53" s="7">
        <v>3878</v>
      </c>
      <c r="I53" s="7">
        <v>-3878</v>
      </c>
      <c r="J53" s="7">
        <v>0</v>
      </c>
      <c r="K53" s="18">
        <f t="shared" ref="K53:K67" si="8">((E53/H53)-1)*100</f>
        <v>-27.230531201650333</v>
      </c>
    </row>
    <row r="54" spans="2:13" ht="14.1" customHeight="1" x14ac:dyDescent="0.2">
      <c r="B54" s="1" t="s">
        <v>11</v>
      </c>
      <c r="C54" s="1" t="s">
        <v>12</v>
      </c>
      <c r="D54" s="14">
        <v>0</v>
      </c>
      <c r="E54" s="15">
        <v>681</v>
      </c>
      <c r="F54" s="7">
        <v>-681</v>
      </c>
      <c r="G54" s="16" t="s">
        <v>37</v>
      </c>
      <c r="H54" s="7">
        <v>23</v>
      </c>
      <c r="I54" s="7">
        <v>-23</v>
      </c>
      <c r="J54" s="7">
        <v>0</v>
      </c>
      <c r="K54" s="18">
        <f t="shared" si="8"/>
        <v>2860.8695652173915</v>
      </c>
      <c r="M54" s="21"/>
    </row>
    <row r="55" spans="2:13" ht="14.1" customHeight="1" x14ac:dyDescent="0.2">
      <c r="B55" s="1" t="s">
        <v>13</v>
      </c>
      <c r="C55" s="1" t="s">
        <v>14</v>
      </c>
      <c r="D55" s="14">
        <v>0</v>
      </c>
      <c r="E55" s="14">
        <v>0</v>
      </c>
      <c r="F55" s="7">
        <v>0</v>
      </c>
      <c r="G55" s="16" t="s">
        <v>37</v>
      </c>
      <c r="H55" s="7">
        <v>0</v>
      </c>
      <c r="I55" s="7">
        <v>0</v>
      </c>
      <c r="J55" s="7">
        <v>0</v>
      </c>
      <c r="K55" s="7">
        <v>0</v>
      </c>
    </row>
    <row r="56" spans="2:13" ht="14.1" customHeight="1" x14ac:dyDescent="0.2">
      <c r="B56" s="1" t="s">
        <v>15</v>
      </c>
      <c r="C56" s="1" t="s">
        <v>16</v>
      </c>
      <c r="D56" s="14">
        <v>0</v>
      </c>
      <c r="E56" s="14">
        <v>0</v>
      </c>
      <c r="F56" s="7">
        <v>0</v>
      </c>
      <c r="G56" s="16" t="s">
        <v>37</v>
      </c>
      <c r="H56" s="7">
        <v>0</v>
      </c>
      <c r="I56" s="7">
        <v>0</v>
      </c>
      <c r="J56" s="7">
        <v>0</v>
      </c>
      <c r="K56" s="7">
        <v>0</v>
      </c>
    </row>
    <row r="57" spans="2:13" ht="14.1" customHeight="1" x14ac:dyDescent="0.2">
      <c r="B57" s="8" t="s">
        <v>17</v>
      </c>
      <c r="C57" s="8"/>
      <c r="D57" s="4">
        <v>52377</v>
      </c>
      <c r="E57" s="15">
        <v>3951</v>
      </c>
      <c r="F57" s="7">
        <v>48426</v>
      </c>
      <c r="G57" s="7">
        <v>37125</v>
      </c>
      <c r="H57" s="7">
        <v>4081</v>
      </c>
      <c r="I57" s="7">
        <v>33044</v>
      </c>
      <c r="J57" s="18">
        <f t="shared" ref="J57:J65" si="9">((D57/G57)-1)*100</f>
        <v>41.082828282828274</v>
      </c>
      <c r="K57" s="18">
        <f t="shared" si="8"/>
        <v>-3.1854937515314874</v>
      </c>
    </row>
    <row r="58" spans="2:13" ht="14.1" customHeight="1" x14ac:dyDescent="0.2">
      <c r="B58" s="1" t="s">
        <v>18</v>
      </c>
      <c r="C58" s="1" t="s">
        <v>19</v>
      </c>
      <c r="D58" s="4">
        <v>236</v>
      </c>
      <c r="E58" s="15">
        <v>5794</v>
      </c>
      <c r="F58" s="7">
        <v>-5558</v>
      </c>
      <c r="G58" s="7">
        <v>3254</v>
      </c>
      <c r="H58" s="7">
        <v>5104</v>
      </c>
      <c r="I58" s="7">
        <v>-1850</v>
      </c>
      <c r="J58" s="18">
        <f t="shared" si="9"/>
        <v>-92.747387830362626</v>
      </c>
      <c r="K58" s="18">
        <f t="shared" si="8"/>
        <v>13.518808777429459</v>
      </c>
    </row>
    <row r="59" spans="2:13" ht="14.1" customHeight="1" x14ac:dyDescent="0.2">
      <c r="B59" s="1" t="s">
        <v>20</v>
      </c>
      <c r="C59" s="1" t="s">
        <v>21</v>
      </c>
      <c r="D59" s="4">
        <v>477966</v>
      </c>
      <c r="E59" s="15">
        <v>10622</v>
      </c>
      <c r="F59" s="7">
        <v>467344</v>
      </c>
      <c r="G59" s="7">
        <v>371788</v>
      </c>
      <c r="H59" s="7">
        <v>44988</v>
      </c>
      <c r="I59" s="7">
        <v>326800</v>
      </c>
      <c r="J59" s="18">
        <f t="shared" si="9"/>
        <v>28.558748534110844</v>
      </c>
      <c r="K59" s="18">
        <f t="shared" si="8"/>
        <v>-76.389259358051035</v>
      </c>
    </row>
    <row r="60" spans="2:13" ht="14.1" customHeight="1" x14ac:dyDescent="0.2">
      <c r="B60" s="1" t="s">
        <v>22</v>
      </c>
      <c r="C60" s="1" t="s">
        <v>23</v>
      </c>
      <c r="D60" s="4">
        <v>134117</v>
      </c>
      <c r="E60" s="15">
        <v>12936</v>
      </c>
      <c r="F60" s="7">
        <v>121181</v>
      </c>
      <c r="G60" s="7">
        <v>96535</v>
      </c>
      <c r="H60" s="7">
        <v>96080</v>
      </c>
      <c r="I60" s="7">
        <v>455</v>
      </c>
      <c r="J60" s="18">
        <f t="shared" si="9"/>
        <v>38.930957683741639</v>
      </c>
      <c r="K60" s="18">
        <f t="shared" si="8"/>
        <v>-86.536219816819312</v>
      </c>
    </row>
    <row r="61" spans="2:13" ht="14.1" customHeight="1" x14ac:dyDescent="0.2">
      <c r="B61" s="1" t="s">
        <v>24</v>
      </c>
      <c r="C61" s="1" t="s">
        <v>25</v>
      </c>
      <c r="D61" s="4">
        <v>165</v>
      </c>
      <c r="E61" s="15">
        <v>7535</v>
      </c>
      <c r="F61" s="7">
        <v>-7370</v>
      </c>
      <c r="G61" s="7">
        <v>556</v>
      </c>
      <c r="H61" s="7">
        <v>7138</v>
      </c>
      <c r="I61" s="7">
        <v>-6582</v>
      </c>
      <c r="J61" s="18">
        <f t="shared" si="9"/>
        <v>-70.323741007194258</v>
      </c>
      <c r="K61" s="18">
        <f t="shared" si="8"/>
        <v>5.5617820117680017</v>
      </c>
    </row>
    <row r="62" spans="2:13" ht="14.1" customHeight="1" x14ac:dyDescent="0.2">
      <c r="B62" s="1" t="s">
        <v>26</v>
      </c>
      <c r="C62" s="1" t="s">
        <v>27</v>
      </c>
      <c r="D62" s="4">
        <v>2464</v>
      </c>
      <c r="E62" s="15">
        <v>4039</v>
      </c>
      <c r="F62" s="7">
        <v>-1575</v>
      </c>
      <c r="G62" s="7">
        <v>7466</v>
      </c>
      <c r="H62" s="7">
        <v>2823</v>
      </c>
      <c r="I62" s="7">
        <v>4643</v>
      </c>
      <c r="J62" s="18">
        <f t="shared" si="9"/>
        <v>-66.997053308331104</v>
      </c>
      <c r="K62" s="18">
        <f t="shared" si="8"/>
        <v>43.074743181013098</v>
      </c>
    </row>
    <row r="63" spans="2:13" ht="14.1" customHeight="1" x14ac:dyDescent="0.2">
      <c r="B63" s="1" t="s">
        <v>28</v>
      </c>
      <c r="C63" s="1" t="s">
        <v>29</v>
      </c>
      <c r="D63" s="4">
        <v>11393</v>
      </c>
      <c r="E63" s="15">
        <v>8691</v>
      </c>
      <c r="F63" s="7">
        <v>2702</v>
      </c>
      <c r="G63" s="7">
        <v>22803</v>
      </c>
      <c r="H63" s="7">
        <v>7014</v>
      </c>
      <c r="I63" s="7">
        <v>15789</v>
      </c>
      <c r="J63" s="18">
        <f t="shared" si="9"/>
        <v>-50.037275797044245</v>
      </c>
      <c r="K63" s="18">
        <f t="shared" si="8"/>
        <v>23.909324208725401</v>
      </c>
    </row>
    <row r="64" spans="2:13" ht="14.1" customHeight="1" x14ac:dyDescent="0.2">
      <c r="B64" s="1" t="s">
        <v>30</v>
      </c>
      <c r="C64" s="1" t="s">
        <v>31</v>
      </c>
      <c r="D64" s="4">
        <v>37548</v>
      </c>
      <c r="E64" s="15">
        <v>11512</v>
      </c>
      <c r="F64" s="7">
        <v>26036</v>
      </c>
      <c r="G64" s="7">
        <v>14695</v>
      </c>
      <c r="H64" s="7">
        <v>56920</v>
      </c>
      <c r="I64" s="7">
        <v>-42225</v>
      </c>
      <c r="J64" s="18">
        <f t="shared" si="9"/>
        <v>155.51548145627763</v>
      </c>
      <c r="K64" s="18">
        <f t="shared" si="8"/>
        <v>-79.775122979620519</v>
      </c>
    </row>
    <row r="65" spans="2:11" ht="14.1" customHeight="1" x14ac:dyDescent="0.2">
      <c r="B65" s="1" t="s">
        <v>32</v>
      </c>
      <c r="C65" s="1" t="s">
        <v>33</v>
      </c>
      <c r="D65" s="4">
        <v>62028</v>
      </c>
      <c r="E65" s="15">
        <v>9679</v>
      </c>
      <c r="F65" s="7">
        <v>52349</v>
      </c>
      <c r="G65" s="7">
        <v>25764</v>
      </c>
      <c r="H65" s="7">
        <v>19822</v>
      </c>
      <c r="I65" s="7">
        <v>5942</v>
      </c>
      <c r="J65" s="18">
        <f t="shared" si="9"/>
        <v>140.75454122030743</v>
      </c>
      <c r="K65" s="18">
        <f t="shared" si="8"/>
        <v>-51.170416708707499</v>
      </c>
    </row>
    <row r="66" spans="2:11" ht="14.1" customHeight="1" x14ac:dyDescent="0.2">
      <c r="B66" s="1" t="s">
        <v>34</v>
      </c>
      <c r="D66" s="14">
        <v>0</v>
      </c>
      <c r="E66" s="15">
        <v>5064</v>
      </c>
      <c r="F66" s="7">
        <v>-5064</v>
      </c>
      <c r="G66" s="16" t="s">
        <v>37</v>
      </c>
      <c r="H66" s="7">
        <v>2689</v>
      </c>
      <c r="I66" s="7">
        <v>-2689</v>
      </c>
      <c r="J66" s="16" t="s">
        <v>37</v>
      </c>
      <c r="K66" s="18">
        <f t="shared" si="8"/>
        <v>88.322796578653779</v>
      </c>
    </row>
    <row r="67" spans="2:11" ht="14.1" customHeight="1" x14ac:dyDescent="0.2">
      <c r="B67" s="1" t="s">
        <v>35</v>
      </c>
      <c r="D67" s="14">
        <v>0</v>
      </c>
      <c r="E67" s="15">
        <v>301</v>
      </c>
      <c r="F67" s="7">
        <v>-301</v>
      </c>
      <c r="G67" s="16" t="s">
        <v>37</v>
      </c>
      <c r="H67" s="7">
        <v>239</v>
      </c>
      <c r="I67" s="7">
        <v>-239</v>
      </c>
      <c r="J67" s="16" t="s">
        <v>37</v>
      </c>
      <c r="K67" s="18">
        <f t="shared" si="8"/>
        <v>25.941422594142249</v>
      </c>
    </row>
    <row r="68" spans="2:11" ht="14.1" customHeight="1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2:11" ht="6" customHeight="1" x14ac:dyDescent="0.2"/>
    <row r="70" spans="2:11" ht="14.1" customHeight="1" x14ac:dyDescent="0.2">
      <c r="B70" s="28" t="s">
        <v>39</v>
      </c>
    </row>
    <row r="71" spans="2:11" ht="14.1" customHeight="1" x14ac:dyDescent="0.2">
      <c r="B71" s="28" t="s">
        <v>42</v>
      </c>
    </row>
  </sheetData>
  <sheetProtection selectLockedCells="1" selectUnlockedCells="1"/>
  <mergeCells count="7">
    <mergeCell ref="B1:K1"/>
    <mergeCell ref="B3:K3"/>
    <mergeCell ref="J5:K5"/>
    <mergeCell ref="C4:I4"/>
    <mergeCell ref="B5:C7"/>
    <mergeCell ref="D5:F5"/>
    <mergeCell ref="G5:I5"/>
  </mergeCells>
  <printOptions horizontalCentered="1"/>
  <pageMargins left="1" right="1" top="0.75" bottom="0.75" header="0.3" footer="0.3"/>
  <pageSetup scale="57" firstPageNumber="16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 2018 Apol</vt:lpstr>
      <vt:lpstr>'Table 3 2018 Apol'!Print_Area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Willie Montano</dc:creator>
  <cp:lastModifiedBy>APOL TSD</cp:lastModifiedBy>
  <cp:lastPrinted>2019-09-27T06:12:46Z</cp:lastPrinted>
  <dcterms:created xsi:type="dcterms:W3CDTF">2019-09-27T01:09:10Z</dcterms:created>
  <dcterms:modified xsi:type="dcterms:W3CDTF">2019-10-12T02:07:32Z</dcterms:modified>
</cp:coreProperties>
</file>