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" yWindow="0" windowWidth="12960" windowHeight="9348" tabRatio="891"/>
  </bookViews>
  <sheets>
    <sheet name="Table 1" sheetId="13" r:id="rId1"/>
    <sheet name="Table 2" sheetId="2745" r:id="rId2"/>
    <sheet name="Table 3" sheetId="9" r:id="rId3"/>
    <sheet name="Table 4" sheetId="11" r:id="rId4"/>
    <sheet name="Table 5" sheetId="2743" r:id="rId5"/>
    <sheet name="Table 6" sheetId="2744" r:id="rId6"/>
    <sheet name="Table 7" sheetId="12" r:id="rId7"/>
    <sheet name="Table 8" sheetId="14" r:id="rId8"/>
    <sheet name="Table 9" sheetId="16" r:id="rId9"/>
    <sheet name="Table 10-11" sheetId="7" r:id="rId10"/>
    <sheet name="Table 12" sheetId="6" r:id="rId11"/>
    <sheet name="Table 13-14" sheetId="2740" r:id="rId12"/>
  </sheets>
  <definedNames>
    <definedName name="_xlnm._FilterDatabase" localSheetId="0" hidden="1">'Table 1'!$A$1:$A$63</definedName>
    <definedName name="_xlnm._FilterDatabase" localSheetId="3" hidden="1">'Table 4'!$A$12:$M$35</definedName>
    <definedName name="_xlnm._FilterDatabase" localSheetId="6" hidden="1">'Table 7'!$B$1:$B$79</definedName>
    <definedName name="HTML_CodePage" hidden="1">1252</definedName>
    <definedName name="HTML_Control" localSheetId="1" hidden="1">{"'table4'!$B$29:$F$35"}</definedName>
    <definedName name="HTML_Control" hidden="1">{"'table4'!$B$29:$F$35"}</definedName>
    <definedName name="HTML_Description" hidden="1">""</definedName>
    <definedName name="HTML_Email" hidden="1">""</definedName>
    <definedName name="HTML_Header" hidden="1">""</definedName>
    <definedName name="HTML_LastUpdate" hidden="1">"5/28/99"</definedName>
    <definedName name="HTML_LineAfter" hidden="1">FALSE</definedName>
    <definedName name="HTML_LineBefore" hidden="1">FALSE</definedName>
    <definedName name="HTML_Name" hidden="1">"Sharon"</definedName>
    <definedName name="HTML_OBDlg2" hidden="1">TRUE</definedName>
    <definedName name="HTML_OBDlg4" hidden="1">TRUE</definedName>
    <definedName name="HTML_OS" hidden="1">0</definedName>
    <definedName name="HTML_PathFile" hidden="1">"C:\USERS\Sha\sp98\MyHTML.htm"</definedName>
    <definedName name="HTML_Title" hidden="1">""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6" l="1"/>
  <c r="I34" i="6"/>
  <c r="C55" i="16"/>
  <c r="C77" i="16"/>
  <c r="C22" i="9"/>
  <c r="C34" i="6" l="1"/>
  <c r="G34" i="9" l="1"/>
  <c r="G33" i="9"/>
  <c r="G32" i="9"/>
  <c r="G31" i="9"/>
  <c r="G30" i="9"/>
  <c r="G29" i="9"/>
  <c r="G28" i="9"/>
  <c r="G27" i="9"/>
  <c r="G26" i="9"/>
  <c r="G25" i="9"/>
  <c r="G24" i="9"/>
  <c r="G22" i="9"/>
  <c r="G20" i="9"/>
  <c r="G19" i="9"/>
  <c r="G18" i="9"/>
  <c r="G17" i="9"/>
  <c r="G16" i="9"/>
  <c r="G15" i="9"/>
  <c r="G14" i="9"/>
  <c r="G13" i="9"/>
  <c r="G12" i="9"/>
  <c r="G11" i="9"/>
  <c r="G9" i="9"/>
  <c r="G7" i="9"/>
  <c r="F34" i="6" l="1"/>
  <c r="G34" i="6" s="1"/>
  <c r="F55" i="16"/>
  <c r="G55" i="16" s="1"/>
</calcChain>
</file>

<file path=xl/sharedStrings.xml><?xml version="1.0" encoding="utf-8"?>
<sst xmlns="http://schemas.openxmlformats.org/spreadsheetml/2006/main" count="911" uniqueCount="386">
  <si>
    <t>Cumulative</t>
  </si>
  <si>
    <t>Month/Year</t>
  </si>
  <si>
    <t>Imports</t>
  </si>
  <si>
    <t>Exports</t>
  </si>
  <si>
    <t>January</t>
  </si>
  <si>
    <t xml:space="preserve"> </t>
  </si>
  <si>
    <t>February</t>
  </si>
  <si>
    <t>March</t>
  </si>
  <si>
    <t>April</t>
  </si>
  <si>
    <t>May</t>
  </si>
  <si>
    <t>June</t>
  </si>
  <si>
    <t>Total</t>
  </si>
  <si>
    <t xml:space="preserve"> 1.</t>
  </si>
  <si>
    <t xml:space="preserve"> 2.</t>
  </si>
  <si>
    <t xml:space="preserve"> 3.</t>
  </si>
  <si>
    <t xml:space="preserve"> 7.</t>
  </si>
  <si>
    <t xml:space="preserve"> 6.</t>
  </si>
  <si>
    <t xml:space="preserve"> 4.</t>
  </si>
  <si>
    <t xml:space="preserve"> 5.</t>
  </si>
  <si>
    <t xml:space="preserve"> 8.</t>
  </si>
  <si>
    <t>10.</t>
  </si>
  <si>
    <t xml:space="preserve"> 9.</t>
  </si>
  <si>
    <t>11.</t>
  </si>
  <si>
    <t>Others</t>
  </si>
  <si>
    <t>+</t>
  </si>
  <si>
    <t>(-)</t>
  </si>
  <si>
    <t>Total of Top Ten Countries</t>
  </si>
  <si>
    <t>Singapore</t>
  </si>
  <si>
    <t>Taiwan</t>
  </si>
  <si>
    <t>Netherlands</t>
  </si>
  <si>
    <t>Germany</t>
  </si>
  <si>
    <t>United Kingdom of Great Britain</t>
  </si>
  <si>
    <t>France</t>
  </si>
  <si>
    <t>Ireland</t>
  </si>
  <si>
    <t>Belgium</t>
  </si>
  <si>
    <t>Italy</t>
  </si>
  <si>
    <t>Finland</t>
  </si>
  <si>
    <t>Spain</t>
  </si>
  <si>
    <t>Austria</t>
  </si>
  <si>
    <t>Sweden</t>
  </si>
  <si>
    <t>Denmark</t>
  </si>
  <si>
    <t>Portugal</t>
  </si>
  <si>
    <t>Greece</t>
  </si>
  <si>
    <t>Luxembourg</t>
  </si>
  <si>
    <t>Thailand</t>
  </si>
  <si>
    <t>Indonesia</t>
  </si>
  <si>
    <t>Brunei Darussalam</t>
  </si>
  <si>
    <t>1/</t>
  </si>
  <si>
    <t>Australia</t>
  </si>
  <si>
    <t>Canada</t>
  </si>
  <si>
    <t>New Zealand</t>
  </si>
  <si>
    <t>Mexico</t>
  </si>
  <si>
    <t>Chile</t>
  </si>
  <si>
    <t>Papua New Guinea</t>
  </si>
  <si>
    <t>Brunei Darrusalam</t>
  </si>
  <si>
    <t>Russian Federation</t>
  </si>
  <si>
    <t>Peru</t>
  </si>
  <si>
    <t>Hong Kong</t>
  </si>
  <si>
    <t>Czech Republic (Czechoslovakia)</t>
  </si>
  <si>
    <t>Hungary</t>
  </si>
  <si>
    <t>Malta</t>
  </si>
  <si>
    <t>Poland</t>
  </si>
  <si>
    <t>Cyprus</t>
  </si>
  <si>
    <t>Slovenia</t>
  </si>
  <si>
    <t>Lithuania</t>
  </si>
  <si>
    <t>Slovak Republic (Slovakia)</t>
  </si>
  <si>
    <t>Estonia</t>
  </si>
  <si>
    <t>Latvia (Latvian Soviet Socialist Rep.)</t>
  </si>
  <si>
    <t>Myanmar, Union of (Burma)</t>
  </si>
  <si>
    <t>Lao People's Democratic Rep. (Laos)</t>
  </si>
  <si>
    <t>Total Trade</t>
  </si>
  <si>
    <t>Value</t>
  </si>
  <si>
    <t>Exports to</t>
  </si>
  <si>
    <t>Imports from</t>
  </si>
  <si>
    <t>Favorable</t>
  </si>
  <si>
    <t>Unfavorable</t>
  </si>
  <si>
    <t>European Union (EU)</t>
  </si>
  <si>
    <t>Association of Southeast Asian</t>
  </si>
  <si>
    <t>Nations (ASEAN)</t>
  </si>
  <si>
    <t>Association of Southeast Asian Nations (ASEAN)</t>
  </si>
  <si>
    <t>Asia Pacific Economic</t>
  </si>
  <si>
    <t>Cooperation (APEC)</t>
  </si>
  <si>
    <t>Asia Pacific Economic Cooperation (APEC)</t>
  </si>
  <si>
    <t>Cambodia</t>
  </si>
  <si>
    <t>Bulgaria</t>
  </si>
  <si>
    <t>Romania</t>
  </si>
  <si>
    <t>People's Republic of China</t>
  </si>
  <si>
    <t>Republic of Korea</t>
  </si>
  <si>
    <t>2/</t>
  </si>
  <si>
    <t>Chemicals</t>
  </si>
  <si>
    <t>Other Mineral Products</t>
  </si>
  <si>
    <t>Hongkong</t>
  </si>
  <si>
    <t>Transport Equipment</t>
  </si>
  <si>
    <t>Miscellaneous Manufactured Articles</t>
  </si>
  <si>
    <t>Electronic Products</t>
  </si>
  <si>
    <t>Coconut Oil</t>
  </si>
  <si>
    <t>Metal Products</t>
  </si>
  <si>
    <t>Power Generating &amp; Specialized Machines</t>
  </si>
  <si>
    <t>Croatia</t>
  </si>
  <si>
    <t>Vietnam</t>
  </si>
  <si>
    <t>India</t>
  </si>
  <si>
    <t>Kuwait</t>
  </si>
  <si>
    <t>Saudi Arabia</t>
  </si>
  <si>
    <t>UK of Great Britain and N. Ireland</t>
  </si>
  <si>
    <t>United Arab Emirates</t>
  </si>
  <si>
    <t>Switzerland</t>
  </si>
  <si>
    <t>Brazil</t>
  </si>
  <si>
    <t>Argentina</t>
  </si>
  <si>
    <t>Pakistan</t>
  </si>
  <si>
    <t>Israel</t>
  </si>
  <si>
    <t>Liberia</t>
  </si>
  <si>
    <t>Gold</t>
  </si>
  <si>
    <t>Bananas (Fresh)</t>
  </si>
  <si>
    <t>South Africa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</si>
  <si>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</si>
  <si>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</si>
  <si>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</si>
  <si>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</si>
  <si>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</si>
  <si>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</si>
  <si>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</si>
  <si>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</si>
  <si>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</si>
  <si>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</t>
  </si>
  <si>
    <t>21.</t>
  </si>
  <si>
    <t>Other Countries</t>
  </si>
  <si>
    <t>Total of Top 10 Exports</t>
  </si>
  <si>
    <t>Other Exports</t>
  </si>
  <si>
    <t>Other Chemicals</t>
  </si>
  <si>
    <t>United Kingdom</t>
  </si>
  <si>
    <t>includes Okinawa</t>
  </si>
  <si>
    <t>Japan 1/</t>
  </si>
  <si>
    <t>Mineral Fuels, Lubricants And Related Materials</t>
  </si>
  <si>
    <t>Cereals And Cereal Preparations</t>
  </si>
  <si>
    <t>Non-Metallic Mineral Manufactures</t>
  </si>
  <si>
    <t>Woodcrafts Furniture, Furniture</t>
  </si>
  <si>
    <t>Miscellaneous Manufactured Articles, N.E.S.</t>
  </si>
  <si>
    <t>Republic Of Korea</t>
  </si>
  <si>
    <t>United States Of America 2/</t>
  </si>
  <si>
    <t>People's Republic Of China</t>
  </si>
  <si>
    <t>July</t>
  </si>
  <si>
    <t>August</t>
  </si>
  <si>
    <t>September</t>
  </si>
  <si>
    <t>October</t>
  </si>
  <si>
    <t>November</t>
  </si>
  <si>
    <t>December</t>
  </si>
  <si>
    <t>Feeding Stuffs For Animals</t>
  </si>
  <si>
    <t>Malaysia 3/</t>
  </si>
  <si>
    <t>3/</t>
  </si>
  <si>
    <t>includes Sabah and Sarawak</t>
  </si>
  <si>
    <t>Russia</t>
  </si>
  <si>
    <t>Major Type of Goods</t>
  </si>
  <si>
    <t>Percent
Share</t>
  </si>
  <si>
    <t>Growth
Rate (in percent)</t>
  </si>
  <si>
    <t>Total Exports</t>
  </si>
  <si>
    <t>Total Agro-Based Products</t>
  </si>
  <si>
    <t>Agro-Based Products</t>
  </si>
  <si>
    <t>Coconut Products</t>
  </si>
  <si>
    <t>Copra</t>
  </si>
  <si>
    <t>-</t>
  </si>
  <si>
    <t>Desiccated Coconut</t>
  </si>
  <si>
    <t>Copra Meal/Cake</t>
  </si>
  <si>
    <t>Sugar and Products</t>
  </si>
  <si>
    <t>Centrifugal &amp; Refined</t>
  </si>
  <si>
    <t>Molasses</t>
  </si>
  <si>
    <t>Fruits and Vegetables</t>
  </si>
  <si>
    <t>Canned Pineapple</t>
  </si>
  <si>
    <t>Pineapple Juice</t>
  </si>
  <si>
    <t>Pineapple Concentrates</t>
  </si>
  <si>
    <t>Bananas</t>
  </si>
  <si>
    <t>Mangoes</t>
  </si>
  <si>
    <t>Other Agro-Based Products</t>
  </si>
  <si>
    <t>Coffee, Raw, not Roasted</t>
  </si>
  <si>
    <t>Abaca Fibers</t>
  </si>
  <si>
    <t>Tobacco Unmanufactured</t>
  </si>
  <si>
    <t>Natural Rubber</t>
  </si>
  <si>
    <t>Ramie Fibers, Raw or Roasted</t>
  </si>
  <si>
    <t>Seaweeds, Dried</t>
  </si>
  <si>
    <t>Rice</t>
  </si>
  <si>
    <t>Forest Products</t>
  </si>
  <si>
    <t>Logs</t>
  </si>
  <si>
    <t>Lumber</t>
  </si>
  <si>
    <t>Plywood</t>
  </si>
  <si>
    <t>Veneer Sheets/Corestocks</t>
  </si>
  <si>
    <t>Mineral Products</t>
  </si>
  <si>
    <t>Copper Concentrates</t>
  </si>
  <si>
    <t>Copper Metal</t>
  </si>
  <si>
    <t>Iron Ore Agglomerates</t>
  </si>
  <si>
    <t>Chromium Ore</t>
  </si>
  <si>
    <t>Nickel</t>
  </si>
  <si>
    <t>Petroleum Products</t>
  </si>
  <si>
    <t>Manufactured Goods</t>
  </si>
  <si>
    <t>Components/Devices (Semiconductors)</t>
  </si>
  <si>
    <t>Electronic Data Processing</t>
  </si>
  <si>
    <t>Office Equipment</t>
  </si>
  <si>
    <t>Consumer Electronics</t>
  </si>
  <si>
    <t>Telecommunication</t>
  </si>
  <si>
    <t>Communication/Radar</t>
  </si>
  <si>
    <t>Control and Instrumentation</t>
  </si>
  <si>
    <t>Medical/Industrial Instrumentation</t>
  </si>
  <si>
    <t>Automotive Electronics</t>
  </si>
  <si>
    <t>Other Electronics</t>
  </si>
  <si>
    <t>Garments</t>
  </si>
  <si>
    <t>Textile Yarns/Fabrics</t>
  </si>
  <si>
    <t>Footwear</t>
  </si>
  <si>
    <t>Travel Goods and Handbags</t>
  </si>
  <si>
    <t>Wood Manufactures</t>
  </si>
  <si>
    <t>Processed food and Beverages</t>
  </si>
  <si>
    <t>Misc.Manufactured Articles, n.e.s.</t>
  </si>
  <si>
    <t>Special Transactions</t>
  </si>
  <si>
    <t>Details may not  add up to total due to rounding</t>
  </si>
  <si>
    <t>a/</t>
  </si>
  <si>
    <t>no export data</t>
  </si>
  <si>
    <t>0.0</t>
  </si>
  <si>
    <t>no growth rate/no percent share</t>
  </si>
  <si>
    <t>N.E.S. - Not Elsewhere Specified</t>
  </si>
  <si>
    <t>Source: Philippine Statistics Authority</t>
  </si>
  <si>
    <t>Total Imports</t>
  </si>
  <si>
    <t>Capital Goods</t>
  </si>
  <si>
    <t>Office &amp; EDP Machines</t>
  </si>
  <si>
    <t>Telecommunication Eqpt.&amp; Elect. Mach.</t>
  </si>
  <si>
    <t>Land Transport Eqpt. excl. Passenger Cars &amp; Motorized cycle</t>
  </si>
  <si>
    <t>Aircraft, Ships and Boats</t>
  </si>
  <si>
    <t>Prof.Sci.&amp; Cont. Inst., Photographic Eqpt. &amp; Optical Goods</t>
  </si>
  <si>
    <t>Raw Materials &amp; Intermediate Goods</t>
  </si>
  <si>
    <t>Unprocessed Raw Materials</t>
  </si>
  <si>
    <t xml:space="preserve">     Wheat</t>
  </si>
  <si>
    <t xml:space="preserve">     Corn</t>
  </si>
  <si>
    <t xml:space="preserve">     Unmilled cereals excl. rice &amp; corn</t>
  </si>
  <si>
    <t xml:space="preserve">     Crude materials, inedible</t>
  </si>
  <si>
    <t xml:space="preserve">        Pulp &amp; waste paper</t>
  </si>
  <si>
    <t xml:space="preserve">        Cotton</t>
  </si>
  <si>
    <t xml:space="preserve">        Syn. Fibers</t>
  </si>
  <si>
    <t xml:space="preserve">        Metalliferous ores</t>
  </si>
  <si>
    <t xml:space="preserve">        Others</t>
  </si>
  <si>
    <t xml:space="preserve">     Tobacco, unmanufactured</t>
  </si>
  <si>
    <t>Semi-Processed Raw Materials</t>
  </si>
  <si>
    <t xml:space="preserve">     Feeding stuffs for animals</t>
  </si>
  <si>
    <t xml:space="preserve">     Animal &amp; vegetable oils &amp; fats</t>
  </si>
  <si>
    <t xml:space="preserve">     Chemical</t>
  </si>
  <si>
    <t xml:space="preserve">        Chemical compounds</t>
  </si>
  <si>
    <t xml:space="preserve">        Medicinal &amp; pharmaceutical chem.</t>
  </si>
  <si>
    <t xml:space="preserve">        Urea</t>
  </si>
  <si>
    <t xml:space="preserve">        Fertilizer excl. urea</t>
  </si>
  <si>
    <t xml:space="preserve">        Artificial resins</t>
  </si>
  <si>
    <t xml:space="preserve">     Manufactured goods</t>
  </si>
  <si>
    <t xml:space="preserve">        Paper &amp; paper products</t>
  </si>
  <si>
    <t xml:space="preserve">        Textile yarn, fabrics &amp; made-up articles</t>
  </si>
  <si>
    <t xml:space="preserve">        Non-metallic mineral manufactures</t>
  </si>
  <si>
    <t xml:space="preserve">        Iron &amp; steel</t>
  </si>
  <si>
    <t xml:space="preserve">        Non-ferrous metals</t>
  </si>
  <si>
    <t xml:space="preserve">        Metal products</t>
  </si>
  <si>
    <t xml:space="preserve">     Embroideries</t>
  </si>
  <si>
    <t xml:space="preserve">     Mat/Acc for the mftr. of elect. eqpt.</t>
  </si>
  <si>
    <t xml:space="preserve">     Iron ore, not agglomerated</t>
  </si>
  <si>
    <t>Mineral Fuels, Lubricant and Related Materials</t>
  </si>
  <si>
    <t>Coal, Coke</t>
  </si>
  <si>
    <t>Petroleum crude</t>
  </si>
  <si>
    <t>Consumer Goods</t>
  </si>
  <si>
    <t>Durable</t>
  </si>
  <si>
    <t xml:space="preserve">     Passenger cars &amp; motorized cycle</t>
  </si>
  <si>
    <t xml:space="preserve">     Home appliances</t>
  </si>
  <si>
    <t xml:space="preserve">     Misc. manufactures</t>
  </si>
  <si>
    <t>Non-Durable</t>
  </si>
  <si>
    <t xml:space="preserve">     Food &amp; live animals chiefly for food</t>
  </si>
  <si>
    <t xml:space="preserve">        Dairy products</t>
  </si>
  <si>
    <t xml:space="preserve">        Fish &amp; fish preparation</t>
  </si>
  <si>
    <t xml:space="preserve">        Rice</t>
  </si>
  <si>
    <t xml:space="preserve">        Fruits &amp; vegetables</t>
  </si>
  <si>
    <t xml:space="preserve">     Beverages &amp; tobacco mfture.</t>
  </si>
  <si>
    <t xml:space="preserve">     Articles of apparel, access.</t>
  </si>
  <si>
    <t>Articles temporarily imported &amp; exported</t>
  </si>
  <si>
    <t>Details may not add up to total due to rounding.</t>
  </si>
  <si>
    <t>no import data</t>
  </si>
  <si>
    <t>Dairy Products</t>
  </si>
  <si>
    <r>
      <t xml:space="preserve">Ignition Wiring Set and Other Wiring Sets used in Vehicles, Aircrafts and Ships </t>
    </r>
    <r>
      <rPr>
        <vertAlign val="superscript"/>
        <sz val="10"/>
        <rFont val="Arial"/>
        <family val="2"/>
      </rPr>
      <t>1/</t>
    </r>
  </si>
  <si>
    <t>Other Manufactured Goods</t>
  </si>
  <si>
    <t>Machinery and Transport Equipment</t>
  </si>
  <si>
    <t xml:space="preserve">consists only of electrical wiring harness for motor vehicles                                           </t>
  </si>
  <si>
    <t xml:space="preserve"> (FOB Value in USD million)</t>
  </si>
  <si>
    <t>Industrial Machinery and Equipment</t>
  </si>
  <si>
    <t>Iron and Steel</t>
  </si>
  <si>
    <t>Source:  Philippine Statistics Authority</t>
  </si>
  <si>
    <t>Cathodes and Sections of Cathodes,of Refined Copper</t>
  </si>
  <si>
    <t>includes crude and refined</t>
  </si>
  <si>
    <t>includes fresh, frozen, prepared or preserved in airtight containers</t>
  </si>
  <si>
    <t xml:space="preserve">excluding brakes &amp; servo-brakes                                                                         </t>
  </si>
  <si>
    <t>Medicinal and Pharmaceutical Products</t>
  </si>
  <si>
    <t>Other Food and Live Animals</t>
  </si>
  <si>
    <t>Cereals and Cereal Preparations</t>
  </si>
  <si>
    <t>Balance of Trade in Goods</t>
  </si>
  <si>
    <t xml:space="preserve">Details may not add up to total due to rounding. </t>
  </si>
  <si>
    <t>2019</t>
  </si>
  <si>
    <t>Cathodes and Sections of Cathodes, of Refined Copper</t>
  </si>
  <si>
    <r>
      <t xml:space="preserve">Gold </t>
    </r>
    <r>
      <rPr>
        <vertAlign val="superscript"/>
        <sz val="10"/>
        <rFont val="Arial"/>
        <family val="2"/>
      </rPr>
      <t>2/</t>
    </r>
  </si>
  <si>
    <r>
      <t xml:space="preserve">Metal Components </t>
    </r>
    <r>
      <rPr>
        <vertAlign val="superscript"/>
        <sz val="10"/>
        <rFont val="Arial"/>
        <family val="2"/>
      </rPr>
      <t>3/</t>
    </r>
  </si>
  <si>
    <r>
      <t xml:space="preserve">Coconut Oil </t>
    </r>
    <r>
      <rPr>
        <vertAlign val="superscript"/>
        <sz val="10"/>
        <rFont val="Arial"/>
        <family val="2"/>
      </rPr>
      <t>4/</t>
    </r>
  </si>
  <si>
    <t>Electronic Equipment and Parts</t>
  </si>
  <si>
    <t>Processed Food and Beverages</t>
  </si>
  <si>
    <t>Pineapple and Pineapple Products</t>
  </si>
  <si>
    <t>Articles of Apparel</t>
  </si>
  <si>
    <t>Woodcrafts and Furniture</t>
  </si>
  <si>
    <r>
      <t xml:space="preserve">Tuna </t>
    </r>
    <r>
      <rPr>
        <vertAlign val="superscript"/>
        <sz val="10"/>
        <rFont val="Arial"/>
        <family val="2"/>
      </rPr>
      <t>5/</t>
    </r>
  </si>
  <si>
    <t xml:space="preserve">extracted from copper ores and concentrates                                                             </t>
  </si>
  <si>
    <t>4/</t>
  </si>
  <si>
    <t xml:space="preserve">includes crude and refined                                                                              </t>
  </si>
  <si>
    <t>5/</t>
  </si>
  <si>
    <t xml:space="preserve">includes fresh, frozen, prepared or preserved in airtight containers                                    </t>
  </si>
  <si>
    <t>Growth rates were computed from actual values. Details may not add up to total due to rounding</t>
  </si>
  <si>
    <t>Plastics In Primary and Non-Primary Forms</t>
  </si>
  <si>
    <t>Organic and Inorganic Chemical</t>
  </si>
  <si>
    <t>Chemical Materials and Products, N.E.S.</t>
  </si>
  <si>
    <t>Paper and Paper Products</t>
  </si>
  <si>
    <t>Power Generating and Specialized Machines</t>
  </si>
  <si>
    <t xml:space="preserve">includes telecommunications and sound recording and reproducing apparatus and equipment     </t>
  </si>
  <si>
    <t>Favorable
Unfavorable</t>
  </si>
  <si>
    <t>+
(-)</t>
  </si>
  <si>
    <t xml:space="preserve"> Details may not add up to total due to rounding</t>
  </si>
  <si>
    <t xml:space="preserve"> 1/ - includes Okinawa</t>
  </si>
  <si>
    <t xml:space="preserve"> 2/ - includes Alaska and Hawaii</t>
  </si>
  <si>
    <t xml:space="preserve"> 3/ - includes Sabah and Sarawak</t>
  </si>
  <si>
    <t xml:space="preserve">a/ </t>
  </si>
  <si>
    <t>Growth
Rate
 (in percent)</t>
  </si>
  <si>
    <t>Furniture and Fixtures</t>
  </si>
  <si>
    <t>Basketwork, Wickerwork and Other Articles of Plaiting Materials</t>
  </si>
  <si>
    <t>Baby Carriage, Toys, Games and sporting goods</t>
  </si>
  <si>
    <t>Fish, Fresh or Preserved Of Which; Shrimps and  Prawns</t>
  </si>
  <si>
    <t>include Okinawa</t>
  </si>
  <si>
    <t>includes Alaska and Hawaii</t>
  </si>
  <si>
    <t>6/</t>
  </si>
  <si>
    <t>7/</t>
  </si>
  <si>
    <t>Cathodes and Sections Of Cathodes, Of Refined Copper</t>
  </si>
  <si>
    <t>Others Agro-Based Products</t>
  </si>
  <si>
    <t>Percent Share</t>
  </si>
  <si>
    <t>Mineral Fuels, Lubricants and Related Materials</t>
  </si>
  <si>
    <t>Animal and Vegetable Oils and Fats</t>
  </si>
  <si>
    <t xml:space="preserve">  Details may not add up to total due to rounding</t>
  </si>
  <si>
    <t>0.00</t>
  </si>
  <si>
    <t>value less than five thousand</t>
  </si>
  <si>
    <t>Details may not add up to total due to rounding</t>
  </si>
  <si>
    <t>Processed Tropical Fruits</t>
  </si>
  <si>
    <t>Total of Top 10 Imports</t>
  </si>
  <si>
    <t>Other Imports</t>
  </si>
  <si>
    <t>Total
Trade</t>
  </si>
  <si>
    <t>Total 
Trade</t>
  </si>
  <si>
    <t>Growth
Rate
(in percent)</t>
  </si>
  <si>
    <r>
      <t xml:space="preserve">Telecommunication Equipment and Electrical Machinery </t>
    </r>
    <r>
      <rPr>
        <vertAlign val="superscript"/>
        <sz val="10"/>
        <rFont val="Arial"/>
        <family val="2"/>
      </rPr>
      <t>1/</t>
    </r>
  </si>
  <si>
    <t>percent share less than 0.05 but not equal to zero</t>
  </si>
  <si>
    <t>Table 6. Philippine Imports by Major Type of Goods: 2020 and 2019</t>
  </si>
  <si>
    <t>(FOB in USD million)</t>
  </si>
  <si>
    <r>
      <t xml:space="preserve">Japan </t>
    </r>
    <r>
      <rPr>
        <vertAlign val="superscript"/>
        <sz val="10"/>
        <rFont val="Arial"/>
        <family val="2"/>
      </rPr>
      <t>2/</t>
    </r>
  </si>
  <si>
    <r>
      <t xml:space="preserve">United States of America  </t>
    </r>
    <r>
      <rPr>
        <vertAlign val="superscript"/>
        <sz val="10"/>
        <rFont val="Arial"/>
        <family val="2"/>
      </rPr>
      <t>3/</t>
    </r>
  </si>
  <si>
    <t>2020</t>
  </si>
  <si>
    <t xml:space="preserve">     2020</t>
  </si>
  <si>
    <t>Commodity Groups</t>
  </si>
  <si>
    <t>Table 10.  Value of Philippine Exports to EU and ASEAN by Top Five Commodity Groups: 2020</t>
  </si>
  <si>
    <t>Table 13.  Value of Philippine Exports to APEC by Top Five Commodity Groups: 2020</t>
  </si>
  <si>
    <t>Table 14.  Value of Philippine Imports from APEC by Top Five Commodity Groups: 2020</t>
  </si>
  <si>
    <t>Countries</t>
  </si>
  <si>
    <t>Table 5.  Philippine Exports by Major Type of Goods: 2020 and 2019</t>
  </si>
  <si>
    <t>Table 11.  Value of Philippine Imports from EU and ASEAN by Top Five Commodity Groups: 2020</t>
  </si>
  <si>
    <t>Major Trading Partner/Commodity Groups</t>
  </si>
  <si>
    <t>Table 8.  Philippine Imports by Major Trading Partner and Top Five Commodity Groups: 2020</t>
  </si>
  <si>
    <t xml:space="preserve"> Table 1. Philippine Total Trade, Imports, Exports and Balance of Trade in Goods by Month and Year: 2018-2020</t>
  </si>
  <si>
    <t>Table 9.  Value of Philippine Total Trade, Exports, Imports and Balance of Trade in Goods with EU, ASEAN and Other Countries: 2020</t>
  </si>
  <si>
    <t>Table 4.  Value of Philippine Total Trade, Exports, Imports and Balance of Trade in Goods by Trading Partner: 2020</t>
  </si>
  <si>
    <t>Table 12.  Value of Philippine Total Trade, Exports, Imports and Balance of Trade in Goods with APEC and Other Countries: 2020</t>
  </si>
  <si>
    <t>Table 2. Philippine Exports by Commodity Group: 2020 and 2019</t>
  </si>
  <si>
    <t>Table 3. Philippine Imports by Commodity Group: 2020 and 2019</t>
  </si>
  <si>
    <t>Table 7.  Value of Philippine Exports for Top Five Commodity Groups by Major Trading Partner: 2020</t>
  </si>
  <si>
    <t>Economic Bloc/Commodity Groups</t>
  </si>
  <si>
    <r>
      <t xml:space="preserve">Japan </t>
    </r>
    <r>
      <rPr>
        <vertAlign val="superscript"/>
        <sz val="10"/>
        <rFont val="Arial"/>
        <family val="2"/>
      </rPr>
      <t>1/</t>
    </r>
  </si>
  <si>
    <r>
      <t xml:space="preserve">United States of America  </t>
    </r>
    <r>
      <rPr>
        <vertAlign val="superscript"/>
        <sz val="10"/>
        <rFont val="Arial"/>
        <family val="2"/>
      </rPr>
      <t>2/</t>
    </r>
  </si>
  <si>
    <r>
      <t xml:space="preserve">Malaysia </t>
    </r>
    <r>
      <rPr>
        <vertAlign val="superscript"/>
        <sz val="10"/>
        <rFont val="Arial"/>
        <family val="2"/>
      </rPr>
      <t>3/</t>
    </r>
  </si>
  <si>
    <r>
      <t xml:space="preserve">Coconut Oil </t>
    </r>
    <r>
      <rPr>
        <vertAlign val="superscript"/>
        <sz val="10"/>
        <rFont val="Arial"/>
        <family val="2"/>
      </rPr>
      <t>1/</t>
    </r>
  </si>
  <si>
    <r>
      <t xml:space="preserve">Tuna </t>
    </r>
    <r>
      <rPr>
        <vertAlign val="superscript"/>
        <sz val="10"/>
        <rFont val="Arial"/>
        <family val="2"/>
      </rPr>
      <t>2/</t>
    </r>
  </si>
  <si>
    <r>
      <t xml:space="preserve">Malaysia </t>
    </r>
    <r>
      <rPr>
        <vertAlign val="superscript"/>
        <sz val="10"/>
        <rFont val="Arial"/>
        <family val="2"/>
      </rPr>
      <t>1/</t>
    </r>
  </si>
  <si>
    <r>
      <t xml:space="preserve">Japan </t>
    </r>
    <r>
      <rPr>
        <b/>
        <vertAlign val="superscript"/>
        <sz val="10"/>
        <rFont val="Arial"/>
        <family val="2"/>
      </rPr>
      <t>1/</t>
    </r>
  </si>
  <si>
    <r>
      <t xml:space="preserve">Telecommunication Equipment and Electrical Machinery  </t>
    </r>
    <r>
      <rPr>
        <vertAlign val="superscript"/>
        <sz val="10"/>
        <rFont val="Arial"/>
        <family val="2"/>
      </rPr>
      <t xml:space="preserve">2/ </t>
    </r>
  </si>
  <si>
    <r>
      <t xml:space="preserve">United States of America  </t>
    </r>
    <r>
      <rPr>
        <b/>
        <vertAlign val="superscript"/>
        <sz val="10"/>
        <rFont val="Arial"/>
        <family val="2"/>
      </rPr>
      <t>3/</t>
    </r>
  </si>
  <si>
    <r>
      <t xml:space="preserve">Malaysia </t>
    </r>
    <r>
      <rPr>
        <b/>
        <vertAlign val="superscript"/>
        <sz val="10"/>
        <rFont val="Arial"/>
        <family val="2"/>
      </rPr>
      <t>4/</t>
    </r>
  </si>
  <si>
    <r>
      <t xml:space="preserve">Ignition Wiring Sets and other Wiring Sets used in Vehicles </t>
    </r>
    <r>
      <rPr>
        <vertAlign val="superscript"/>
        <sz val="10"/>
        <rFont val="Arial"/>
        <family val="2"/>
      </rPr>
      <t>2/</t>
    </r>
  </si>
  <si>
    <r>
      <t xml:space="preserve">Gold </t>
    </r>
    <r>
      <rPr>
        <vertAlign val="superscript"/>
        <sz val="10"/>
        <rFont val="Arial"/>
        <family val="2"/>
      </rPr>
      <t>4/</t>
    </r>
  </si>
  <si>
    <r>
      <t xml:space="preserve">Metal Components </t>
    </r>
    <r>
      <rPr>
        <vertAlign val="superscript"/>
        <sz val="10"/>
        <rFont val="Arial"/>
        <family val="2"/>
      </rPr>
      <t>5/</t>
    </r>
  </si>
  <si>
    <r>
      <t xml:space="preserve">Tuna </t>
    </r>
    <r>
      <rPr>
        <vertAlign val="superscript"/>
        <sz val="10"/>
        <rFont val="Arial"/>
        <family val="2"/>
      </rPr>
      <t>6/</t>
    </r>
  </si>
  <si>
    <r>
      <t xml:space="preserve">Coconut Oil </t>
    </r>
    <r>
      <rPr>
        <vertAlign val="superscript"/>
        <sz val="10"/>
        <rFont val="Arial"/>
        <family val="2"/>
      </rPr>
      <t>7/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</si>
</sst>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_-;\-* #,##0.00_-;_-* &quot;-&quot;??_-;_-@_-"/>
    <numFmt numFmtId="164" formatCode="_(* #,##0_);_(* \(#,##0\);_(* &quot;-&quot;_);_(@_)"/>
    <numFmt numFmtId="165" formatCode="\ \ \ \ \ 0"/>
    <numFmt numFmtId="166" formatCode="_(* #,##0_);_(* \(#,##0\);_(* &quot;-&quot;??_);_(@_)"/>
    <numFmt numFmtId="167" formatCode="_(* #,##0.0_);_(* \(#,##0.0\);_(* &quot;-&quot;??_);_(@_)"/>
    <numFmt numFmtId="168" formatCode="#,##0.0_);\(#,##0.0\)"/>
    <numFmt numFmtId="169" formatCode="0.0"/>
    <numFmt numFmtId="170" formatCode="_(* #,##0.000_);_(* \(#,##0.000\);_(* &quot;-&quot;??_);_(@_)"/>
    <numFmt numFmtId="171" formatCode="#,###,"/>
    <numFmt numFmtId="172" formatCode="#,###.00,,"/>
    <numFmt numFmtId="173" formatCode="#,##0.0"/>
  </numFmts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sz val="11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u/>
      <sz val="10"/>
      <name val="Arial"/>
      <family val="2"/>
    </font>
    <font>
      <b/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</borders>
  <cellStyleXfs count="6">
    <xf numFmtId="0" fontId="0" fillId="0" borderId="0"/>
    <xf numFmtId="0" fontId="2" fillId="0" borderId="0" applyFont="0" applyFill="0" applyBorder="0" applyAlignment="0" applyProtection="0"/>
    <xf numFmtId="0" fontId="2" fillId="0" borderId="0"/>
    <xf numFmtId="0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</cellStyleXfs>
  <cellXfs count="439">
    <xf numFmtId="0" fontId="0" fillId="0" borderId="0" xfId="0"/>
    <xf numFmtId="0" fontId="3" fillId="0" borderId="0" xfId="0" applyFont="1" applyAlignment="1" applyProtection="1">
      <alignment horizontal="left"/>
    </xf>
    <xf numFmtId="0" fontId="3" fillId="0" borderId="1" xfId="0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39" fontId="3" fillId="0" borderId="0" xfId="0" applyNumberFormat="1" applyFont="1" applyBorder="1" applyAlignment="1">
      <alignment horizontal="right"/>
    </xf>
    <xf numFmtId="168" fontId="3" fillId="0" borderId="0" xfId="0" applyNumberFormat="1" applyFont="1" applyBorder="1" applyAlignment="1">
      <alignment horizontal="right"/>
    </xf>
    <xf numFmtId="0" fontId="3" fillId="0" borderId="0" xfId="0" quotePrefix="1" applyNumberFormat="1" applyFont="1" applyBorder="1" applyAlignment="1">
      <alignment horizontal="left"/>
    </xf>
    <xf numFmtId="0" fontId="3" fillId="0" borderId="0" xfId="0" quotePrefix="1" applyFont="1" applyAlignment="1">
      <alignment horizontal="left" vertical="top" wrapText="1"/>
    </xf>
    <xf numFmtId="0" fontId="2" fillId="0" borderId="0" xfId="0" applyFont="1" applyAlignment="1">
      <alignment horizontal="left"/>
    </xf>
    <xf numFmtId="1" fontId="2" fillId="0" borderId="0" xfId="0" applyNumberFormat="1" applyFont="1" applyFill="1" applyBorder="1" applyAlignment="1">
      <alignment horizontal="center" wrapText="1"/>
    </xf>
    <xf numFmtId="0" fontId="2" fillId="0" borderId="0" xfId="0" quotePrefix="1" applyNumberFormat="1" applyFont="1" applyAlignment="1">
      <alignment horizontal="left"/>
    </xf>
    <xf numFmtId="0" fontId="2" fillId="0" borderId="0" xfId="0" quotePrefix="1" applyFont="1" applyBorder="1" applyAlignment="1">
      <alignment horizontal="left"/>
    </xf>
    <xf numFmtId="49" fontId="2" fillId="0" borderId="1" xfId="0" quotePrefix="1" applyNumberFormat="1" applyFont="1" applyBorder="1" applyAlignment="1">
      <alignment horizontal="left" vertical="top"/>
    </xf>
    <xf numFmtId="49" fontId="2" fillId="0" borderId="1" xfId="0" quotePrefix="1" applyNumberFormat="1" applyFont="1" applyBorder="1" applyAlignment="1">
      <alignment horizontal="left" vertical="top" wrapText="1"/>
    </xf>
    <xf numFmtId="0" fontId="2" fillId="0" borderId="0" xfId="0" quotePrefix="1" applyFont="1"/>
    <xf numFmtId="1" fontId="2" fillId="2" borderId="0" xfId="0" quotePrefix="1" applyNumberFormat="1" applyFont="1" applyFill="1" applyAlignment="1">
      <alignment horizontal="left"/>
    </xf>
    <xf numFmtId="1" fontId="2" fillId="0" borderId="0" xfId="0" quotePrefix="1" applyNumberFormat="1" applyFont="1" applyFill="1" applyBorder="1" applyAlignment="1">
      <alignment horizontal="center" wrapText="1"/>
    </xf>
    <xf numFmtId="49" fontId="2" fillId="0" borderId="1" xfId="0" quotePrefix="1" applyNumberFormat="1" applyFont="1" applyBorder="1" applyAlignment="1">
      <alignment horizontal="left"/>
    </xf>
    <xf numFmtId="0" fontId="2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quotePrefix="1" applyFont="1" applyAlignment="1">
      <alignment horizontal="left"/>
    </xf>
    <xf numFmtId="0" fontId="2" fillId="0" borderId="0" xfId="0" applyFont="1" applyAlignment="1"/>
    <xf numFmtId="4" fontId="2" fillId="0" borderId="0" xfId="0" applyNumberFormat="1" applyFont="1"/>
    <xf numFmtId="4" fontId="2" fillId="0" borderId="0" xfId="0" quotePrefix="1" applyNumberFormat="1" applyFont="1" applyAlignment="1">
      <alignment wrapText="1"/>
    </xf>
    <xf numFmtId="0" fontId="3" fillId="0" borderId="0" xfId="0" applyFont="1" applyAlignment="1">
      <alignment horizontal="center" vertical="top" wrapText="1"/>
    </xf>
    <xf numFmtId="4" fontId="3" fillId="0" borderId="0" xfId="0" quotePrefix="1" applyNumberFormat="1" applyFont="1" applyAlignment="1">
      <alignment wrapText="1"/>
    </xf>
    <xf numFmtId="167" fontId="3" fillId="0" borderId="0" xfId="1" applyNumberFormat="1" applyFont="1" applyAlignment="1"/>
    <xf numFmtId="0" fontId="3" fillId="0" borderId="0" xfId="0" applyFont="1" applyAlignment="1">
      <alignment horizontal="left"/>
    </xf>
    <xf numFmtId="0" fontId="2" fillId="0" borderId="0" xfId="0" quotePrefix="1" applyFont="1" applyBorder="1" applyAlignment="1">
      <alignment horizontal="left" wrapText="1"/>
    </xf>
    <xf numFmtId="168" fontId="2" fillId="0" borderId="0" xfId="0" applyNumberFormat="1" applyFont="1" applyBorder="1" applyAlignment="1">
      <alignment horizontal="right"/>
    </xf>
    <xf numFmtId="2" fontId="3" fillId="0" borderId="0" xfId="1" applyNumberFormat="1" applyFont="1" applyAlignment="1"/>
    <xf numFmtId="0" fontId="2" fillId="0" borderId="0" xfId="0" applyFont="1" applyFill="1"/>
    <xf numFmtId="3" fontId="2" fillId="0" borderId="0" xfId="1" applyNumberFormat="1" applyFont="1" applyFill="1"/>
    <xf numFmtId="165" fontId="2" fillId="0" borderId="0" xfId="0" quotePrefix="1" applyNumberFormat="1" applyFont="1" applyAlignment="1" applyProtection="1">
      <alignment horizontal="left"/>
    </xf>
    <xf numFmtId="0" fontId="2" fillId="0" borderId="1" xfId="0" applyFont="1" applyBorder="1"/>
    <xf numFmtId="0" fontId="2" fillId="0" borderId="0" xfId="0" applyFont="1" applyBorder="1"/>
    <xf numFmtId="0" fontId="2" fillId="0" borderId="0" xfId="0" applyFont="1"/>
    <xf numFmtId="39" fontId="2" fillId="0" borderId="0" xfId="0" applyNumberFormat="1" applyFont="1" applyBorder="1" applyAlignment="1">
      <alignment horizontal="right"/>
    </xf>
    <xf numFmtId="167" fontId="2" fillId="0" borderId="0" xfId="0" applyNumberFormat="1" applyFont="1" applyBorder="1" applyAlignment="1">
      <alignment horizontal="right"/>
    </xf>
    <xf numFmtId="167" fontId="2" fillId="0" borderId="0" xfId="1" applyNumberFormat="1" applyFont="1" applyAlignment="1"/>
    <xf numFmtId="49" fontId="2" fillId="0" borderId="1" xfId="0" applyNumberFormat="1" applyFont="1" applyBorder="1" applyAlignment="1">
      <alignment horizontal="left"/>
    </xf>
    <xf numFmtId="4" fontId="2" fillId="0" borderId="0" xfId="0" applyNumberFormat="1" applyFont="1" applyAlignment="1"/>
    <xf numFmtId="49" fontId="2" fillId="0" borderId="1" xfId="0" applyNumberFormat="1" applyFont="1" applyBorder="1"/>
    <xf numFmtId="49" fontId="2" fillId="0" borderId="1" xfId="0" applyNumberFormat="1" applyFont="1" applyBorder="1" applyAlignment="1">
      <alignment vertical="top" wrapText="1"/>
    </xf>
    <xf numFmtId="39" fontId="2" fillId="0" borderId="0" xfId="0" applyNumberFormat="1" applyFont="1"/>
    <xf numFmtId="0" fontId="2" fillId="0" borderId="0" xfId="0" applyFont="1" applyBorder="1" applyAlignment="1">
      <alignment horizontal="left" wrapText="1"/>
    </xf>
    <xf numFmtId="0" fontId="2" fillId="0" borderId="0" xfId="0" applyFont="1" applyAlignment="1">
      <alignment vertical="center"/>
    </xf>
    <xf numFmtId="39" fontId="2" fillId="0" borderId="0" xfId="0" applyNumberFormat="1" applyFont="1" applyBorder="1"/>
    <xf numFmtId="39" fontId="2" fillId="0" borderId="0" xfId="0" quotePrefix="1" applyNumberFormat="1" applyFont="1" applyAlignment="1">
      <alignment horizontal="left"/>
    </xf>
    <xf numFmtId="39" fontId="2" fillId="0" borderId="0" xfId="0" applyNumberFormat="1" applyFont="1" applyBorder="1" applyAlignment="1">
      <alignment vertical="center"/>
    </xf>
    <xf numFmtId="0" fontId="2" fillId="0" borderId="0" xfId="0" quotePrefix="1" applyFont="1" applyBorder="1" applyAlignment="1">
      <alignment horizontal="left" vertical="center" wrapText="1"/>
    </xf>
    <xf numFmtId="39" fontId="2" fillId="0" borderId="0" xfId="0" applyNumberFormat="1" applyFont="1" applyBorder="1" applyAlignment="1"/>
    <xf numFmtId="0" fontId="2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right"/>
    </xf>
    <xf numFmtId="1" fontId="2" fillId="0" borderId="0" xfId="0" applyNumberFormat="1" applyFont="1"/>
    <xf numFmtId="167" fontId="3" fillId="0" borderId="0" xfId="1" applyNumberFormat="1" applyFont="1" applyBorder="1" applyAlignment="1"/>
    <xf numFmtId="167" fontId="2" fillId="0" borderId="0" xfId="1" applyNumberFormat="1" applyFont="1" applyBorder="1" applyAlignment="1"/>
    <xf numFmtId="0" fontId="3" fillId="0" borderId="0" xfId="4" applyFont="1" applyFill="1" applyBorder="1" applyAlignment="1">
      <alignment vertical="center"/>
    </xf>
    <xf numFmtId="0" fontId="2" fillId="0" borderId="0" xfId="4" applyFont="1" applyFill="1" applyBorder="1"/>
    <xf numFmtId="169" fontId="2" fillId="0" borderId="0" xfId="4" applyNumberFormat="1" applyFont="1" applyFill="1" applyBorder="1"/>
    <xf numFmtId="0" fontId="3" fillId="0" borderId="0" xfId="4" applyFont="1" applyFill="1" applyBorder="1" applyAlignment="1">
      <alignment horizontal="centerContinuous"/>
    </xf>
    <xf numFmtId="0" fontId="3" fillId="0" borderId="0" xfId="4" applyFont="1" applyFill="1" applyBorder="1" applyAlignment="1">
      <alignment horizontal="left"/>
    </xf>
    <xf numFmtId="0" fontId="3" fillId="0" borderId="0" xfId="4" applyFont="1" applyFill="1" applyBorder="1"/>
    <xf numFmtId="4" fontId="2" fillId="0" borderId="0" xfId="3" applyNumberFormat="1" applyFont="1" applyFill="1" applyBorder="1"/>
    <xf numFmtId="4" fontId="3" fillId="0" borderId="0" xfId="3" applyNumberFormat="1" applyFont="1" applyFill="1" applyBorder="1"/>
    <xf numFmtId="0" fontId="2" fillId="0" borderId="0" xfId="1" applyFont="1" applyBorder="1" applyAlignment="1">
      <alignment horizontal="right"/>
    </xf>
    <xf numFmtId="0" fontId="2" fillId="0" borderId="0" xfId="2" applyFont="1" applyFill="1"/>
    <xf numFmtId="170" fontId="2" fillId="0" borderId="0" xfId="3" applyNumberFormat="1" applyFont="1" applyFill="1" applyBorder="1"/>
    <xf numFmtId="169" fontId="3" fillId="0" borderId="0" xfId="4" applyNumberFormat="1" applyFont="1" applyFill="1" applyBorder="1" applyAlignment="1">
      <alignment vertical="center"/>
    </xf>
    <xf numFmtId="0" fontId="2" fillId="0" borderId="0" xfId="4" applyFont="1" applyFill="1" applyBorder="1" applyAlignment="1"/>
    <xf numFmtId="0" fontId="3" fillId="0" borderId="0" xfId="4" quotePrefix="1" applyFont="1" applyFill="1" applyBorder="1" applyAlignment="1"/>
    <xf numFmtId="0" fontId="3" fillId="0" borderId="0" xfId="4" quotePrefix="1" applyFont="1" applyFill="1" applyBorder="1" applyAlignment="1">
      <alignment horizontal="centerContinuous"/>
    </xf>
    <xf numFmtId="0" fontId="2" fillId="0" borderId="0" xfId="4" applyFont="1" applyFill="1" applyBorder="1" applyAlignment="1">
      <alignment horizontal="centerContinuous"/>
    </xf>
    <xf numFmtId="166" fontId="2" fillId="0" borderId="0" xfId="3" applyNumberFormat="1" applyFont="1" applyFill="1" applyBorder="1"/>
    <xf numFmtId="0" fontId="3" fillId="0" borderId="0" xfId="4" quotePrefix="1" applyFont="1" applyFill="1" applyBorder="1" applyAlignment="1">
      <alignment horizontal="left"/>
    </xf>
    <xf numFmtId="0" fontId="2" fillId="0" borderId="0" xfId="4" quotePrefix="1" applyFont="1" applyFill="1" applyBorder="1" applyAlignment="1">
      <alignment horizontal="left"/>
    </xf>
    <xf numFmtId="0" fontId="2" fillId="0" borderId="0" xfId="4" applyFont="1" applyFill="1" applyBorder="1" applyAlignment="1">
      <alignment horizontal="left"/>
    </xf>
    <xf numFmtId="4" fontId="2" fillId="0" borderId="0" xfId="3" quotePrefix="1" applyNumberFormat="1" applyFont="1" applyFill="1" applyBorder="1" applyAlignment="1">
      <alignment horizontal="right"/>
    </xf>
    <xf numFmtId="166" fontId="2" fillId="0" borderId="0" xfId="3" applyNumberFormat="1" applyFont="1" applyFill="1" applyBorder="1" applyAlignment="1">
      <alignment horizontal="right"/>
    </xf>
    <xf numFmtId="0" fontId="2" fillId="0" borderId="3" xfId="2" applyFont="1" applyFill="1" applyBorder="1"/>
    <xf numFmtId="171" fontId="2" fillId="0" borderId="0" xfId="2" applyNumberFormat="1" applyFont="1" applyFill="1"/>
    <xf numFmtId="171" fontId="2" fillId="0" borderId="0" xfId="5" applyNumberFormat="1" applyFont="1" applyFill="1"/>
    <xf numFmtId="0" fontId="4" fillId="0" borderId="0" xfId="2" quotePrefix="1" applyFont="1" applyFill="1" applyAlignment="1">
      <alignment horizontal="left"/>
    </xf>
    <xf numFmtId="0" fontId="4" fillId="0" borderId="0" xfId="2" applyFont="1" applyFill="1"/>
    <xf numFmtId="0" fontId="4" fillId="0" borderId="0" xfId="2" applyFont="1" applyFill="1" applyAlignment="1">
      <alignment horizontal="center"/>
    </xf>
    <xf numFmtId="171" fontId="4" fillId="0" borderId="0" xfId="2" applyNumberFormat="1" applyFont="1" applyFill="1"/>
    <xf numFmtId="0" fontId="4" fillId="0" borderId="0" xfId="2" quotePrefix="1" applyFont="1" applyFill="1" applyAlignment="1">
      <alignment horizontal="center"/>
    </xf>
    <xf numFmtId="0" fontId="2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Alignment="1"/>
    <xf numFmtId="0" fontId="2" fillId="0" borderId="0" xfId="4" quotePrefix="1" applyFont="1" applyFill="1" applyBorder="1" applyAlignment="1">
      <alignment vertical="top" wrapText="1"/>
    </xf>
    <xf numFmtId="171" fontId="2" fillId="0" borderId="3" xfId="2" applyNumberFormat="1" applyFont="1" applyFill="1" applyBorder="1"/>
    <xf numFmtId="171" fontId="2" fillId="0" borderId="3" xfId="5" applyNumberFormat="1" applyFont="1" applyFill="1" applyBorder="1"/>
    <xf numFmtId="167" fontId="2" fillId="0" borderId="0" xfId="5" applyNumberFormat="1" applyFont="1" applyFill="1"/>
    <xf numFmtId="171" fontId="4" fillId="0" borderId="0" xfId="5" applyNumberFormat="1" applyFont="1" applyFill="1"/>
    <xf numFmtId="167" fontId="4" fillId="0" borderId="0" xfId="5" applyNumberFormat="1" applyFont="1" applyFill="1"/>
    <xf numFmtId="172" fontId="4" fillId="0" borderId="0" xfId="2" applyNumberFormat="1" applyFont="1" applyFill="1"/>
    <xf numFmtId="166" fontId="4" fillId="0" borderId="0" xfId="5" applyNumberFormat="1" applyFont="1" applyFill="1"/>
    <xf numFmtId="167" fontId="4" fillId="0" borderId="0" xfId="5" applyNumberFormat="1" applyFont="1" applyFill="1" applyBorder="1" applyAlignment="1">
      <alignment horizontal="centerContinuous"/>
    </xf>
    <xf numFmtId="0" fontId="2" fillId="0" borderId="5" xfId="4" applyFont="1" applyFill="1" applyBorder="1"/>
    <xf numFmtId="0" fontId="2" fillId="0" borderId="5" xfId="4" quotePrefix="1" applyFont="1" applyFill="1" applyBorder="1" applyAlignment="1">
      <alignment horizontal="right"/>
    </xf>
    <xf numFmtId="0" fontId="3" fillId="0" borderId="5" xfId="4" applyFont="1" applyFill="1" applyBorder="1" applyAlignment="1">
      <alignment horizontal="centerContinuous"/>
    </xf>
    <xf numFmtId="0" fontId="3" fillId="0" borderId="5" xfId="4" applyFont="1" applyFill="1" applyBorder="1" applyAlignment="1">
      <alignment horizontal="left"/>
    </xf>
    <xf numFmtId="0" fontId="2" fillId="0" borderId="5" xfId="4" applyFont="1" applyFill="1" applyBorder="1" applyAlignment="1">
      <alignment wrapText="1"/>
    </xf>
    <xf numFmtId="0" fontId="3" fillId="0" borderId="5" xfId="2" quotePrefix="1" applyFont="1" applyFill="1" applyBorder="1" applyAlignment="1">
      <alignment horizontal="left"/>
    </xf>
    <xf numFmtId="0" fontId="2" fillId="0" borderId="4" xfId="2" applyFont="1" applyFill="1" applyBorder="1"/>
    <xf numFmtId="170" fontId="2" fillId="0" borderId="5" xfId="3" applyNumberFormat="1" applyFont="1" applyFill="1" applyBorder="1"/>
    <xf numFmtId="0" fontId="2" fillId="0" borderId="5" xfId="4" applyFont="1" applyFill="1" applyBorder="1" applyAlignment="1"/>
    <xf numFmtId="0" fontId="3" fillId="0" borderId="5" xfId="4" quotePrefix="1" applyFont="1" applyFill="1" applyBorder="1" applyAlignment="1">
      <alignment horizontal="left"/>
    </xf>
    <xf numFmtId="0" fontId="3" fillId="0" borderId="5" xfId="4" applyFont="1" applyFill="1" applyBorder="1"/>
    <xf numFmtId="0" fontId="4" fillId="0" borderId="0" xfId="0" quotePrefix="1" applyNumberFormat="1" applyFont="1" applyAlignment="1">
      <alignment horizontal="center"/>
    </xf>
    <xf numFmtId="1" fontId="4" fillId="0" borderId="0" xfId="2" applyNumberFormat="1" applyFont="1" applyAlignment="1">
      <alignment horizontal="left"/>
    </xf>
    <xf numFmtId="0" fontId="2" fillId="0" borderId="0" xfId="0" applyFont="1" applyBorder="1" applyAlignment="1" applyProtection="1">
      <alignment horizontal="centerContinuous"/>
    </xf>
    <xf numFmtId="0" fontId="4" fillId="0" borderId="0" xfId="0" applyFont="1" applyAlignment="1">
      <alignment horizontal="left"/>
    </xf>
    <xf numFmtId="37" fontId="4" fillId="0" borderId="0" xfId="0" applyNumberFormat="1" applyFont="1" applyAlignment="1">
      <alignment horizontal="right"/>
    </xf>
    <xf numFmtId="0" fontId="4" fillId="0" borderId="0" xfId="0" applyFont="1"/>
    <xf numFmtId="0" fontId="4" fillId="0" borderId="0" xfId="1" applyFont="1"/>
    <xf numFmtId="166" fontId="4" fillId="0" borderId="0" xfId="1" applyNumberFormat="1" applyFont="1"/>
    <xf numFmtId="0" fontId="2" fillId="0" borderId="0" xfId="0" applyFont="1" applyFill="1" applyAlignment="1" applyProtection="1">
      <alignment horizontal="right"/>
    </xf>
    <xf numFmtId="0" fontId="2" fillId="0" borderId="0" xfId="0" applyFont="1" applyAlignment="1" applyProtection="1">
      <alignment horizontal="right"/>
    </xf>
    <xf numFmtId="0" fontId="2" fillId="0" borderId="0" xfId="0" applyFont="1" applyAlignment="1">
      <alignment horizontal="right"/>
    </xf>
    <xf numFmtId="0" fontId="2" fillId="0" borderId="0" xfId="1" applyFont="1" applyFill="1" applyBorder="1" applyAlignment="1" applyProtection="1">
      <alignment horizontal="right"/>
    </xf>
    <xf numFmtId="0" fontId="2" fillId="0" borderId="0" xfId="0" applyFont="1" applyBorder="1" applyAlignment="1" applyProtection="1">
      <alignment horizontal="right"/>
    </xf>
    <xf numFmtId="4" fontId="2" fillId="0" borderId="0" xfId="1" applyNumberFormat="1" applyFont="1" applyFill="1" applyAlignment="1" applyProtection="1"/>
    <xf numFmtId="4" fontId="2" fillId="0" borderId="0" xfId="1" applyNumberFormat="1" applyFont="1" applyFill="1" applyBorder="1" applyAlignment="1" applyProtection="1">
      <alignment horizontal="right"/>
    </xf>
    <xf numFmtId="4" fontId="2" fillId="0" borderId="0" xfId="0" applyNumberFormat="1" applyFont="1" applyAlignment="1" applyProtection="1">
      <alignment horizontal="right"/>
    </xf>
    <xf numFmtId="4" fontId="2" fillId="0" borderId="0" xfId="0" applyNumberFormat="1" applyFont="1" applyAlignment="1">
      <alignment horizontal="right"/>
    </xf>
    <xf numFmtId="165" fontId="2" fillId="0" borderId="0" xfId="0" quotePrefix="1" applyNumberFormat="1" applyFont="1" applyBorder="1" applyAlignment="1" applyProtection="1">
      <alignment horizontal="left"/>
    </xf>
    <xf numFmtId="0" fontId="2" fillId="0" borderId="7" xfId="0" applyFont="1" applyBorder="1" applyAlignment="1">
      <alignment horizontal="left"/>
    </xf>
    <xf numFmtId="37" fontId="2" fillId="0" borderId="7" xfId="0" applyNumberFormat="1" applyFont="1" applyBorder="1" applyAlignment="1">
      <alignment horizontal="right"/>
    </xf>
    <xf numFmtId="164" fontId="2" fillId="0" borderId="7" xfId="0" applyNumberFormat="1" applyFont="1" applyBorder="1" applyAlignment="1">
      <alignment horizontal="right"/>
    </xf>
    <xf numFmtId="164" fontId="2" fillId="0" borderId="7" xfId="1" applyNumberFormat="1" applyFont="1" applyBorder="1" applyAlignment="1">
      <alignment horizontal="right"/>
    </xf>
    <xf numFmtId="37" fontId="2" fillId="0" borderId="0" xfId="0" applyNumberFormat="1" applyFont="1"/>
    <xf numFmtId="164" fontId="2" fillId="0" borderId="0" xfId="0" applyNumberFormat="1" applyFont="1"/>
    <xf numFmtId="164" fontId="2" fillId="0" borderId="0" xfId="1" applyNumberFormat="1" applyFont="1"/>
    <xf numFmtId="164" fontId="4" fillId="0" borderId="0" xfId="0" applyNumberFormat="1" applyFont="1"/>
    <xf numFmtId="164" fontId="4" fillId="0" borderId="0" xfId="1" applyNumberFormat="1" applyFont="1"/>
    <xf numFmtId="164" fontId="4" fillId="0" borderId="0" xfId="0" applyNumberFormat="1" applyFont="1" applyAlignment="1">
      <alignment horizontal="right"/>
    </xf>
    <xf numFmtId="164" fontId="4" fillId="0" borderId="0" xfId="1" applyNumberFormat="1" applyFont="1" applyAlignment="1">
      <alignment horizontal="right"/>
    </xf>
    <xf numFmtId="3" fontId="2" fillId="0" borderId="0" xfId="1" applyNumberFormat="1" applyFont="1" applyFill="1" applyBorder="1"/>
    <xf numFmtId="0" fontId="7" fillId="0" borderId="3" xfId="0" applyFont="1" applyBorder="1"/>
    <xf numFmtId="39" fontId="7" fillId="0" borderId="3" xfId="0" applyNumberFormat="1" applyFont="1" applyBorder="1"/>
    <xf numFmtId="39" fontId="7" fillId="0" borderId="3" xfId="0" applyNumberFormat="1" applyFont="1" applyBorder="1" applyAlignment="1">
      <alignment horizontal="right"/>
    </xf>
    <xf numFmtId="39" fontId="4" fillId="0" borderId="0" xfId="0" applyNumberFormat="1" applyFont="1"/>
    <xf numFmtId="1" fontId="4" fillId="0" borderId="0" xfId="2" quotePrefix="1" applyNumberFormat="1" applyFont="1" applyAlignment="1">
      <alignment horizontal="left"/>
    </xf>
    <xf numFmtId="0" fontId="4" fillId="0" borderId="0" xfId="0" quotePrefix="1" applyFont="1" applyAlignment="1">
      <alignment horizontal="left"/>
    </xf>
    <xf numFmtId="39" fontId="4" fillId="0" borderId="0" xfId="0" applyNumberFormat="1" applyFont="1" applyAlignment="1">
      <alignment horizontal="right"/>
    </xf>
    <xf numFmtId="4" fontId="2" fillId="0" borderId="0" xfId="0" applyNumberFormat="1" applyFont="1" applyBorder="1" applyAlignment="1">
      <alignment wrapText="1"/>
    </xf>
    <xf numFmtId="0" fontId="4" fillId="0" borderId="0" xfId="2" applyFont="1"/>
    <xf numFmtId="0" fontId="3" fillId="0" borderId="9" xfId="0" quotePrefix="1" applyFont="1" applyBorder="1" applyAlignment="1">
      <alignment horizontal="center" vertical="center" wrapText="1"/>
    </xf>
    <xf numFmtId="0" fontId="3" fillId="0" borderId="0" xfId="1" applyFont="1" applyBorder="1" applyAlignment="1"/>
    <xf numFmtId="0" fontId="2" fillId="0" borderId="0" xfId="1" applyFont="1" applyBorder="1" applyAlignment="1"/>
    <xf numFmtId="49" fontId="2" fillId="0" borderId="9" xfId="0" quotePrefix="1" applyNumberFormat="1" applyFont="1" applyBorder="1" applyAlignment="1">
      <alignment horizontal="left"/>
    </xf>
    <xf numFmtId="0" fontId="2" fillId="0" borderId="9" xfId="0" applyFont="1" applyBorder="1"/>
    <xf numFmtId="39" fontId="2" fillId="0" borderId="9" xfId="0" applyNumberFormat="1" applyFont="1" applyBorder="1"/>
    <xf numFmtId="39" fontId="3" fillId="0" borderId="9" xfId="0" applyNumberFormat="1" applyFont="1" applyBorder="1"/>
    <xf numFmtId="4" fontId="2" fillId="0" borderId="0" xfId="0" applyNumberFormat="1" applyFont="1" applyBorder="1"/>
    <xf numFmtId="39" fontId="4" fillId="0" borderId="0" xfId="0" applyNumberFormat="1" applyFont="1" applyBorder="1"/>
    <xf numFmtId="0" fontId="4" fillId="0" borderId="0" xfId="0" applyFont="1" applyBorder="1"/>
    <xf numFmtId="0" fontId="4" fillId="0" borderId="0" xfId="1" applyFont="1" applyBorder="1"/>
    <xf numFmtId="49" fontId="4" fillId="0" borderId="0" xfId="0" quotePrefix="1" applyNumberFormat="1" applyFont="1" applyAlignment="1">
      <alignment horizontal="left"/>
    </xf>
    <xf numFmtId="166" fontId="4" fillId="0" borderId="0" xfId="0" applyNumberFormat="1" applyFont="1" applyBorder="1"/>
    <xf numFmtId="2" fontId="2" fillId="0" borderId="0" xfId="0" applyNumberFormat="1" applyFont="1" applyBorder="1"/>
    <xf numFmtId="0" fontId="3" fillId="0" borderId="9" xfId="2" applyFont="1" applyBorder="1"/>
    <xf numFmtId="0" fontId="2" fillId="0" borderId="9" xfId="2" applyFont="1" applyBorder="1"/>
    <xf numFmtId="171" fontId="3" fillId="0" borderId="9" xfId="2" applyNumberFormat="1" applyFont="1" applyBorder="1"/>
    <xf numFmtId="43" fontId="3" fillId="0" borderId="9" xfId="5" applyFont="1" applyBorder="1" applyAlignment="1">
      <alignment horizontal="centerContinuous"/>
    </xf>
    <xf numFmtId="0" fontId="2" fillId="0" borderId="0" xfId="2" applyFont="1" applyAlignment="1">
      <alignment horizontal="left"/>
    </xf>
    <xf numFmtId="0" fontId="2" fillId="0" borderId="0" xfId="2" applyFont="1"/>
    <xf numFmtId="171" fontId="2" fillId="0" borderId="0" xfId="2" applyNumberFormat="1" applyFont="1"/>
    <xf numFmtId="171" fontId="2" fillId="0" borderId="0" xfId="5" applyNumberFormat="1" applyFont="1"/>
    <xf numFmtId="166" fontId="2" fillId="0" borderId="0" xfId="5" applyNumberFormat="1" applyFont="1"/>
    <xf numFmtId="0" fontId="4" fillId="0" borderId="0" xfId="2" quotePrefix="1" applyFont="1" applyAlignment="1">
      <alignment horizontal="left"/>
    </xf>
    <xf numFmtId="171" fontId="4" fillId="0" borderId="0" xfId="2" applyNumberFormat="1" applyFont="1"/>
    <xf numFmtId="171" fontId="4" fillId="0" borderId="0" xfId="5" applyNumberFormat="1" applyFont="1"/>
    <xf numFmtId="166" fontId="4" fillId="0" borderId="0" xfId="5" applyNumberFormat="1" applyFont="1"/>
    <xf numFmtId="0" fontId="4" fillId="0" borderId="0" xfId="2" applyFont="1" applyAlignment="1">
      <alignment horizontal="center"/>
    </xf>
    <xf numFmtId="167" fontId="4" fillId="0" borderId="0" xfId="5" applyNumberFormat="1" applyFont="1" applyBorder="1" applyAlignment="1">
      <alignment horizontal="centerContinuous"/>
    </xf>
    <xf numFmtId="0" fontId="4" fillId="0" borderId="0" xfId="2" quotePrefix="1" applyFont="1" applyAlignment="1">
      <alignment horizontal="center"/>
    </xf>
    <xf numFmtId="0" fontId="4" fillId="0" borderId="0" xfId="2" applyFont="1" applyAlignment="1">
      <alignment horizontal="right"/>
    </xf>
    <xf numFmtId="0" fontId="2" fillId="0" borderId="0" xfId="4" applyFont="1" applyBorder="1"/>
    <xf numFmtId="169" fontId="2" fillId="0" borderId="0" xfId="4" applyNumberFormat="1" applyFont="1" applyBorder="1"/>
    <xf numFmtId="166" fontId="2" fillId="0" borderId="0" xfId="4" applyNumberFormat="1" applyFont="1" applyFill="1" applyBorder="1" applyAlignment="1">
      <alignment horizontal="right"/>
    </xf>
    <xf numFmtId="169" fontId="2" fillId="0" borderId="0" xfId="4" applyNumberFormat="1" applyFont="1" applyBorder="1" applyAlignment="1">
      <alignment horizontal="right"/>
    </xf>
    <xf numFmtId="169" fontId="2" fillId="0" borderId="0" xfId="5" applyNumberFormat="1" applyFont="1" applyAlignment="1">
      <alignment horizontal="centerContinuous"/>
    </xf>
    <xf numFmtId="169" fontId="4" fillId="0" borderId="0" xfId="5" applyNumberFormat="1" applyFont="1" applyAlignment="1">
      <alignment horizontal="centerContinuous"/>
    </xf>
    <xf numFmtId="169" fontId="4" fillId="0" borderId="0" xfId="2" applyNumberFormat="1" applyFont="1"/>
    <xf numFmtId="169" fontId="4" fillId="0" borderId="0" xfId="0" applyNumberFormat="1" applyFont="1" applyBorder="1"/>
    <xf numFmtId="0" fontId="3" fillId="0" borderId="0" xfId="2" applyFont="1" applyAlignment="1">
      <alignment horizontal="centerContinuous"/>
    </xf>
    <xf numFmtId="169" fontId="3" fillId="0" borderId="0" xfId="2" applyNumberFormat="1" applyFont="1" applyAlignment="1">
      <alignment horizontal="centerContinuous"/>
    </xf>
    <xf numFmtId="0" fontId="4" fillId="0" borderId="0" xfId="1" applyFont="1" applyBorder="1" applyAlignment="1"/>
    <xf numFmtId="0" fontId="8" fillId="0" borderId="2" xfId="0" applyFont="1" applyBorder="1" applyAlignment="1">
      <alignment horizontal="center" vertical="center" wrapText="1"/>
    </xf>
    <xf numFmtId="167" fontId="4" fillId="0" borderId="0" xfId="5" applyNumberFormat="1" applyFont="1"/>
    <xf numFmtId="0" fontId="9" fillId="0" borderId="0" xfId="0" applyFont="1" applyBorder="1" applyAlignment="1" applyProtection="1">
      <alignment horizontal="left"/>
    </xf>
    <xf numFmtId="0" fontId="4" fillId="0" borderId="0" xfId="0" quotePrefix="1" applyNumberFormat="1" applyFont="1" applyBorder="1" applyAlignment="1">
      <alignment horizontal="left" vertical="top" wrapText="1"/>
    </xf>
    <xf numFmtId="0" fontId="4" fillId="0" borderId="0" xfId="0" applyFont="1" applyFill="1" applyAlignment="1">
      <alignment horizontal="left"/>
    </xf>
    <xf numFmtId="0" fontId="2" fillId="0" borderId="0" xfId="2" applyFont="1" applyBorder="1"/>
    <xf numFmtId="0" fontId="3" fillId="0" borderId="1" xfId="2" applyFont="1" applyBorder="1" applyAlignment="1">
      <alignment horizontal="centerContinuous"/>
    </xf>
    <xf numFmtId="0" fontId="3" fillId="0" borderId="0" xfId="2" applyFont="1" applyBorder="1" applyAlignment="1">
      <alignment horizontal="centerContinuous"/>
    </xf>
    <xf numFmtId="0" fontId="2" fillId="0" borderId="1" xfId="2" applyFont="1" applyBorder="1"/>
    <xf numFmtId="39" fontId="2" fillId="0" borderId="0" xfId="2" applyNumberFormat="1" applyFont="1" applyBorder="1" applyAlignment="1">
      <alignment horizontal="right"/>
    </xf>
    <xf numFmtId="167" fontId="2" fillId="0" borderId="0" xfId="2" applyNumberFormat="1" applyFont="1" applyBorder="1" applyAlignment="1">
      <alignment horizontal="right"/>
    </xf>
    <xf numFmtId="49" fontId="2" fillId="0" borderId="1" xfId="2" applyNumberFormat="1" applyFont="1" applyBorder="1" applyAlignment="1">
      <alignment horizontal="left"/>
    </xf>
    <xf numFmtId="0" fontId="2" fillId="0" borderId="0" xfId="2" quotePrefix="1" applyNumberFormat="1" applyFont="1" applyBorder="1" applyAlignment="1">
      <alignment horizontal="left"/>
    </xf>
    <xf numFmtId="4" fontId="2" fillId="0" borderId="0" xfId="2" applyNumberFormat="1" applyFont="1" applyBorder="1" applyAlignment="1"/>
    <xf numFmtId="49" fontId="2" fillId="0" borderId="1" xfId="2" applyNumberFormat="1" applyFont="1" applyBorder="1"/>
    <xf numFmtId="0" fontId="2" fillId="0" borderId="0" xfId="2" quotePrefix="1" applyNumberFormat="1" applyFont="1" applyBorder="1" applyAlignment="1">
      <alignment horizontal="left" wrapText="1"/>
    </xf>
    <xf numFmtId="49" fontId="2" fillId="0" borderId="1" xfId="2" applyNumberFormat="1" applyFont="1" applyBorder="1" applyAlignment="1">
      <alignment vertical="top" wrapText="1"/>
    </xf>
    <xf numFmtId="49" fontId="2" fillId="0" borderId="1" xfId="2" quotePrefix="1" applyNumberFormat="1" applyFont="1" applyBorder="1" applyAlignment="1">
      <alignment horizontal="left" vertical="top"/>
    </xf>
    <xf numFmtId="49" fontId="2" fillId="0" borderId="1" xfId="2" quotePrefix="1" applyNumberFormat="1" applyFont="1" applyBorder="1" applyAlignment="1">
      <alignment horizontal="left" vertical="top" wrapText="1"/>
    </xf>
    <xf numFmtId="0" fontId="2" fillId="0" borderId="0" xfId="2" applyFont="1" applyBorder="1" applyAlignment="1">
      <alignment horizontal="left" wrapText="1"/>
    </xf>
    <xf numFmtId="0" fontId="2" fillId="0" borderId="0" xfId="2" applyNumberFormat="1" applyFont="1" applyBorder="1" applyAlignment="1">
      <alignment horizontal="left" wrapText="1"/>
    </xf>
    <xf numFmtId="0" fontId="2" fillId="0" borderId="0" xfId="2" applyFont="1" applyAlignment="1">
      <alignment vertical="center" wrapText="1"/>
    </xf>
    <xf numFmtId="0" fontId="2" fillId="0" borderId="0" xfId="2" applyFont="1" applyBorder="1" applyAlignment="1">
      <alignment horizontal="left" vertical="top" wrapText="1"/>
    </xf>
    <xf numFmtId="4" fontId="2" fillId="0" borderId="0" xfId="2" quotePrefix="1" applyNumberFormat="1" applyFont="1" applyBorder="1" applyAlignment="1">
      <alignment wrapText="1"/>
    </xf>
    <xf numFmtId="0" fontId="3" fillId="0" borderId="0" xfId="2" applyFont="1" applyBorder="1" applyAlignment="1">
      <alignment horizontal="center" vertical="top" wrapText="1"/>
    </xf>
    <xf numFmtId="4" fontId="3" fillId="0" borderId="0" xfId="2" quotePrefix="1" applyNumberFormat="1" applyFont="1" applyBorder="1" applyAlignment="1">
      <alignment wrapText="1"/>
    </xf>
    <xf numFmtId="0" fontId="2" fillId="0" borderId="0" xfId="2" applyFont="1" applyBorder="1" applyAlignment="1">
      <alignment wrapText="1"/>
    </xf>
    <xf numFmtId="0" fontId="2" fillId="0" borderId="0" xfId="2" applyNumberFormat="1" applyFont="1" applyBorder="1" applyAlignment="1"/>
    <xf numFmtId="0" fontId="2" fillId="0" borderId="0" xfId="2" quotePrefix="1" applyFont="1" applyBorder="1" applyAlignment="1">
      <alignment horizontal="left" wrapText="1"/>
    </xf>
    <xf numFmtId="0" fontId="7" fillId="0" borderId="9" xfId="2" applyFont="1" applyBorder="1"/>
    <xf numFmtId="39" fontId="7" fillId="0" borderId="9" xfId="2" applyNumberFormat="1" applyFont="1" applyBorder="1"/>
    <xf numFmtId="39" fontId="7" fillId="0" borderId="9" xfId="2" applyNumberFormat="1" applyFont="1" applyBorder="1" applyAlignment="1">
      <alignment horizontal="right"/>
    </xf>
    <xf numFmtId="0" fontId="4" fillId="0" borderId="0" xfId="2" applyFont="1" applyBorder="1"/>
    <xf numFmtId="39" fontId="4" fillId="0" borderId="0" xfId="2" applyNumberFormat="1" applyFont="1"/>
    <xf numFmtId="0" fontId="3" fillId="0" borderId="0" xfId="2" quotePrefix="1" applyNumberFormat="1" applyFont="1" applyBorder="1" applyAlignment="1">
      <alignment horizontal="left"/>
    </xf>
    <xf numFmtId="0" fontId="2" fillId="0" borderId="0" xfId="2" applyFont="1" applyBorder="1" applyAlignment="1">
      <alignment vertical="top" wrapText="1"/>
    </xf>
    <xf numFmtId="169" fontId="6" fillId="0" borderId="0" xfId="2" applyNumberFormat="1" applyFont="1" applyAlignment="1"/>
    <xf numFmtId="169" fontId="2" fillId="0" borderId="0" xfId="2" applyNumberFormat="1" applyFont="1" applyAlignment="1"/>
    <xf numFmtId="169" fontId="2" fillId="0" borderId="0" xfId="2" applyNumberFormat="1" applyFont="1"/>
    <xf numFmtId="169" fontId="2" fillId="0" borderId="0" xfId="2" applyNumberFormat="1" applyFont="1" applyBorder="1"/>
    <xf numFmtId="169" fontId="2" fillId="0" borderId="9" xfId="2" applyNumberFormat="1" applyFont="1" applyBorder="1"/>
    <xf numFmtId="173" fontId="2" fillId="0" borderId="0" xfId="0" applyNumberFormat="1" applyFont="1" applyBorder="1"/>
    <xf numFmtId="173" fontId="3" fillId="0" borderId="0" xfId="1" applyNumberFormat="1" applyFont="1" applyBorder="1" applyAlignment="1">
      <alignment horizontal="right"/>
    </xf>
    <xf numFmtId="173" fontId="2" fillId="0" borderId="0" xfId="0" applyNumberFormat="1" applyFont="1" applyBorder="1" applyAlignment="1">
      <alignment horizontal="right"/>
    </xf>
    <xf numFmtId="173" fontId="2" fillId="0" borderId="0" xfId="0" quotePrefix="1" applyNumberFormat="1" applyFont="1" applyBorder="1" applyAlignment="1">
      <alignment wrapText="1"/>
    </xf>
    <xf numFmtId="173" fontId="7" fillId="0" borderId="3" xfId="0" applyNumberFormat="1" applyFont="1" applyBorder="1" applyAlignment="1">
      <alignment horizontal="right"/>
    </xf>
    <xf numFmtId="173" fontId="4" fillId="0" borderId="0" xfId="0" applyNumberFormat="1" applyFont="1"/>
    <xf numFmtId="173" fontId="2" fillId="0" borderId="0" xfId="0" applyNumberFormat="1" applyFont="1"/>
    <xf numFmtId="173" fontId="3" fillId="0" borderId="0" xfId="0" applyNumberFormat="1" applyFont="1" applyBorder="1"/>
    <xf numFmtId="173" fontId="2" fillId="0" borderId="0" xfId="1" applyNumberFormat="1" applyFont="1" applyBorder="1" applyAlignment="1">
      <alignment horizontal="right"/>
    </xf>
    <xf numFmtId="169" fontId="2" fillId="0" borderId="9" xfId="5" applyNumberFormat="1" applyFont="1" applyBorder="1"/>
    <xf numFmtId="169" fontId="2" fillId="0" borderId="2" xfId="4" applyNumberFormat="1" applyFont="1" applyFill="1" applyBorder="1" applyAlignment="1">
      <alignment vertical="center"/>
    </xf>
    <xf numFmtId="169" fontId="2" fillId="0" borderId="0" xfId="2" applyNumberFormat="1" applyFont="1" applyAlignment="1">
      <alignment horizontal="centerContinuous"/>
    </xf>
    <xf numFmtId="39" fontId="2" fillId="0" borderId="0" xfId="4" applyNumberFormat="1" applyFont="1" applyFill="1" applyBorder="1"/>
    <xf numFmtId="169" fontId="3" fillId="0" borderId="0" xfId="4" applyNumberFormat="1" applyFont="1" applyFill="1" applyBorder="1"/>
    <xf numFmtId="4" fontId="2" fillId="0" borderId="0" xfId="2" applyNumberFormat="1" applyFont="1" applyBorder="1" applyAlignment="1">
      <alignment horizontal="right"/>
    </xf>
    <xf numFmtId="169" fontId="3" fillId="0" borderId="0" xfId="2" applyNumberFormat="1" applyFont="1" applyBorder="1"/>
    <xf numFmtId="0" fontId="4" fillId="0" borderId="0" xfId="0" quotePrefix="1" applyFont="1" applyAlignment="1">
      <alignment horizontal="center"/>
    </xf>
    <xf numFmtId="169" fontId="2" fillId="0" borderId="0" xfId="1" applyNumberFormat="1" applyFont="1" applyAlignment="1"/>
    <xf numFmtId="4" fontId="3" fillId="0" borderId="0" xfId="1" applyNumberFormat="1" applyFont="1" applyBorder="1" applyAlignment="1"/>
    <xf numFmtId="4" fontId="2" fillId="0" borderId="0" xfId="1" applyNumberFormat="1" applyFont="1" applyBorder="1" applyAlignment="1"/>
    <xf numFmtId="4" fontId="3" fillId="0" borderId="0" xfId="3" quotePrefix="1" applyNumberFormat="1" applyFont="1" applyFill="1" applyBorder="1" applyAlignment="1">
      <alignment horizontal="right"/>
    </xf>
    <xf numFmtId="173" fontId="3" fillId="0" borderId="0" xfId="4" applyNumberFormat="1" applyFont="1" applyFill="1" applyBorder="1" applyAlignment="1">
      <alignment horizontal="right"/>
    </xf>
    <xf numFmtId="173" fontId="3" fillId="0" borderId="0" xfId="4" applyNumberFormat="1" applyFont="1" applyFill="1" applyBorder="1"/>
    <xf numFmtId="173" fontId="3" fillId="0" borderId="0" xfId="3" applyNumberFormat="1" applyFont="1" applyFill="1" applyBorder="1"/>
    <xf numFmtId="173" fontId="2" fillId="0" borderId="0" xfId="4" applyNumberFormat="1" applyFont="1" applyFill="1" applyBorder="1" applyAlignment="1">
      <alignment horizontal="right"/>
    </xf>
    <xf numFmtId="173" fontId="2" fillId="0" borderId="0" xfId="4" applyNumberFormat="1" applyFont="1" applyFill="1" applyBorder="1"/>
    <xf numFmtId="173" fontId="2" fillId="0" borderId="0" xfId="3" quotePrefix="1" applyNumberFormat="1" applyFont="1" applyFill="1" applyBorder="1" applyAlignment="1">
      <alignment horizontal="right"/>
    </xf>
    <xf numFmtId="173" fontId="2" fillId="0" borderId="0" xfId="3" applyNumberFormat="1" applyFont="1" applyFill="1" applyBorder="1"/>
    <xf numFmtId="166" fontId="2" fillId="0" borderId="0" xfId="4" applyNumberFormat="1" applyFont="1" applyAlignment="1">
      <alignment horizontal="right"/>
    </xf>
    <xf numFmtId="4" fontId="3" fillId="0" borderId="0" xfId="1" applyNumberFormat="1" applyFont="1" applyAlignment="1">
      <alignment horizontal="right"/>
    </xf>
    <xf numFmtId="4" fontId="3" fillId="0" borderId="0" xfId="1" applyNumberFormat="1" applyFont="1" applyBorder="1" applyAlignment="1">
      <alignment horizontal="right"/>
    </xf>
    <xf numFmtId="4" fontId="2" fillId="0" borderId="0" xfId="0" applyNumberFormat="1" applyFont="1" applyFill="1" applyAlignment="1" applyProtection="1"/>
    <xf numFmtId="4" fontId="2" fillId="0" borderId="0" xfId="1" applyNumberFormat="1" applyFont="1" applyFill="1"/>
    <xf numFmtId="4" fontId="2" fillId="0" borderId="0" xfId="1" applyNumberFormat="1" applyFont="1" applyFill="1" applyBorder="1"/>
    <xf numFmtId="4" fontId="2" fillId="0" borderId="0" xfId="0" applyNumberFormat="1" applyFont="1" applyBorder="1" applyAlignment="1" applyProtection="1"/>
    <xf numFmtId="4" fontId="2" fillId="0" borderId="0" xfId="0" applyNumberFormat="1" applyFont="1" applyFill="1" applyBorder="1" applyAlignment="1" applyProtection="1">
      <alignment horizontal="right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0" xfId="0" quotePrefix="1" applyFont="1" applyAlignment="1">
      <alignment horizontal="center" vertical="center" wrapText="1"/>
    </xf>
    <xf numFmtId="0" fontId="3" fillId="0" borderId="2" xfId="0" quotePrefix="1" applyFont="1" applyBorder="1" applyAlignment="1">
      <alignment horizontal="center"/>
    </xf>
    <xf numFmtId="0" fontId="3" fillId="0" borderId="9" xfId="0" quotePrefix="1" applyFont="1" applyBorder="1" applyAlignment="1">
      <alignment horizontal="center"/>
    </xf>
    <xf numFmtId="4" fontId="3" fillId="0" borderId="0" xfId="4" applyNumberFormat="1" applyFont="1" applyFill="1" applyBorder="1"/>
    <xf numFmtId="0" fontId="3" fillId="0" borderId="0" xfId="1" applyFont="1" applyBorder="1" applyAlignment="1">
      <alignment horizontal="right"/>
    </xf>
    <xf numFmtId="0" fontId="3" fillId="0" borderId="8" xfId="0" quotePrefix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8" fillId="0" borderId="8" xfId="0" quotePrefix="1" applyFont="1" applyBorder="1" applyAlignment="1">
      <alignment horizontal="center" vertical="center" wrapText="1"/>
    </xf>
    <xf numFmtId="0" fontId="8" fillId="0" borderId="9" xfId="0" quotePrefix="1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66" fontId="2" fillId="0" borderId="0" xfId="1" applyNumberFormat="1" applyFont="1"/>
    <xf numFmtId="0" fontId="3" fillId="0" borderId="6" xfId="0" applyFont="1" applyBorder="1" applyAlignment="1">
      <alignment horizontal="center" vertical="center" wrapText="1"/>
    </xf>
    <xf numFmtId="166" fontId="2" fillId="0" borderId="0" xfId="1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quotePrefix="1" applyFont="1" applyAlignment="1">
      <alignment horizontal="left"/>
    </xf>
    <xf numFmtId="4" fontId="3" fillId="0" borderId="0" xfId="1" applyNumberFormat="1" applyFont="1"/>
    <xf numFmtId="173" fontId="3" fillId="0" borderId="0" xfId="1" applyNumberFormat="1" applyFont="1"/>
    <xf numFmtId="0" fontId="2" fillId="0" borderId="0" xfId="1" applyFont="1"/>
    <xf numFmtId="167" fontId="3" fillId="0" borderId="0" xfId="1" applyNumberFormat="1" applyFont="1"/>
    <xf numFmtId="4" fontId="2" fillId="0" borderId="0" xfId="1" quotePrefix="1" applyNumberFormat="1" applyFont="1"/>
    <xf numFmtId="173" fontId="2" fillId="0" borderId="0" xfId="1" applyNumberFormat="1" applyFont="1"/>
    <xf numFmtId="0" fontId="2" fillId="0" borderId="3" xfId="0" applyFont="1" applyBorder="1"/>
    <xf numFmtId="0" fontId="2" fillId="0" borderId="3" xfId="1" applyFont="1" applyBorder="1"/>
    <xf numFmtId="167" fontId="2" fillId="0" borderId="0" xfId="1" applyNumberFormat="1" applyFont="1"/>
    <xf numFmtId="0" fontId="3" fillId="0" borderId="3" xfId="0" quotePrefix="1" applyNumberFormat="1" applyFont="1" applyBorder="1" applyAlignment="1">
      <alignment horizontal="left"/>
    </xf>
    <xf numFmtId="0" fontId="2" fillId="0" borderId="3" xfId="1" quotePrefix="1" applyFont="1" applyBorder="1"/>
    <xf numFmtId="0" fontId="3" fillId="0" borderId="0" xfId="0" applyFont="1" applyAlignment="1">
      <alignment horizontal="centerContinuous"/>
    </xf>
    <xf numFmtId="4" fontId="3" fillId="0" borderId="0" xfId="0" applyNumberFormat="1" applyFont="1" applyAlignment="1">
      <alignment horizontal="right"/>
    </xf>
    <xf numFmtId="173" fontId="3" fillId="0" borderId="0" xfId="0" applyNumberFormat="1" applyFont="1" applyAlignment="1">
      <alignment horizontal="right"/>
    </xf>
    <xf numFmtId="168" fontId="3" fillId="0" borderId="0" xfId="0" applyNumberFormat="1" applyFont="1" applyAlignment="1">
      <alignment horizontal="right"/>
    </xf>
    <xf numFmtId="0" fontId="2" fillId="0" borderId="0" xfId="1" applyFont="1" applyBorder="1" applyAlignment="1">
      <alignment horizontal="center"/>
    </xf>
    <xf numFmtId="39" fontId="2" fillId="0" borderId="0" xfId="0" applyNumberFormat="1" applyFont="1" applyAlignment="1">
      <alignment horizontal="right"/>
    </xf>
    <xf numFmtId="168" fontId="2" fillId="0" borderId="0" xfId="0" applyNumberFormat="1" applyFont="1" applyAlignment="1">
      <alignment horizontal="right"/>
    </xf>
    <xf numFmtId="4" fontId="2" fillId="0" borderId="0" xfId="1" applyNumberFormat="1" applyFont="1" applyBorder="1" applyAlignment="1">
      <alignment horizontal="right"/>
    </xf>
    <xf numFmtId="0" fontId="3" fillId="0" borderId="0" xfId="0" quotePrefix="1" applyFont="1" applyBorder="1" applyAlignment="1">
      <alignment horizontal="left"/>
    </xf>
    <xf numFmtId="0" fontId="3" fillId="0" borderId="0" xfId="0" applyFont="1"/>
    <xf numFmtId="0" fontId="3" fillId="0" borderId="0" xfId="0" applyFont="1" applyBorder="1"/>
    <xf numFmtId="39" fontId="3" fillId="0" borderId="0" xfId="0" applyNumberFormat="1" applyFont="1" applyAlignment="1">
      <alignment horizontal="right"/>
    </xf>
    <xf numFmtId="4" fontId="2" fillId="0" borderId="0" xfId="1" quotePrefix="1" applyNumberFormat="1" applyFont="1" applyBorder="1" applyAlignment="1">
      <alignment horizontal="right"/>
    </xf>
    <xf numFmtId="173" fontId="2" fillId="0" borderId="0" xfId="0" applyNumberFormat="1" applyFont="1" applyAlignment="1">
      <alignment horizontal="right"/>
    </xf>
    <xf numFmtId="4" fontId="2" fillId="0" borderId="0" xfId="1" quotePrefix="1" applyNumberFormat="1" applyFont="1" applyAlignment="1">
      <alignment horizontal="right"/>
    </xf>
    <xf numFmtId="0" fontId="2" fillId="0" borderId="0" xfId="0" applyFont="1" applyBorder="1" applyAlignment="1"/>
    <xf numFmtId="49" fontId="2" fillId="0" borderId="0" xfId="0" quotePrefix="1" applyNumberFormat="1" applyFont="1" applyBorder="1" applyAlignment="1">
      <alignment horizontal="left"/>
    </xf>
    <xf numFmtId="49" fontId="3" fillId="0" borderId="0" xfId="0" quotePrefix="1" applyNumberFormat="1" applyFont="1" applyBorder="1" applyAlignment="1">
      <alignment horizontal="left"/>
    </xf>
    <xf numFmtId="4" fontId="2" fillId="0" borderId="0" xfId="0" applyNumberFormat="1" applyFont="1" applyBorder="1" applyAlignment="1">
      <alignment horizontal="right"/>
    </xf>
    <xf numFmtId="39" fontId="2" fillId="0" borderId="9" xfId="0" applyNumberFormat="1" applyFont="1" applyFill="1" applyBorder="1"/>
    <xf numFmtId="4" fontId="2" fillId="0" borderId="9" xfId="0" applyNumberFormat="1" applyFont="1" applyBorder="1"/>
    <xf numFmtId="39" fontId="2" fillId="0" borderId="0" xfId="0" applyNumberFormat="1" applyFont="1" applyFill="1" applyBorder="1"/>
    <xf numFmtId="49" fontId="4" fillId="0" borderId="0" xfId="0" quotePrefix="1" applyNumberFormat="1" applyFont="1" applyFill="1" applyAlignment="1">
      <alignment horizontal="left"/>
    </xf>
    <xf numFmtId="49" fontId="4" fillId="0" borderId="0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left" vertical="top" wrapText="1"/>
    </xf>
    <xf numFmtId="166" fontId="4" fillId="0" borderId="0" xfId="1" applyNumberFormat="1" applyFont="1" applyBorder="1"/>
    <xf numFmtId="0" fontId="4" fillId="0" borderId="0" xfId="0" quotePrefix="1" applyFont="1" applyBorder="1" applyAlignment="1">
      <alignment horizontal="left" vertical="top" wrapText="1"/>
    </xf>
    <xf numFmtId="0" fontId="3" fillId="0" borderId="0" xfId="1" applyFont="1"/>
    <xf numFmtId="167" fontId="2" fillId="0" borderId="0" xfId="0" applyNumberFormat="1" applyFont="1"/>
    <xf numFmtId="0" fontId="4" fillId="0" borderId="0" xfId="0" applyNumberFormat="1" applyFont="1" applyAlignment="1">
      <alignment horizontal="left" vertical="top" indent="1"/>
    </xf>
    <xf numFmtId="0" fontId="4" fillId="0" borderId="0" xfId="0" quotePrefix="1" applyNumberFormat="1" applyFont="1" applyAlignment="1">
      <alignment horizontal="left" vertical="top" indent="1"/>
    </xf>
    <xf numFmtId="0" fontId="2" fillId="0" borderId="0" xfId="0" quotePrefix="1" applyFont="1" applyAlignment="1">
      <alignment horizontal="center"/>
    </xf>
    <xf numFmtId="0" fontId="10" fillId="0" borderId="0" xfId="0" quotePrefix="1" applyFont="1" applyAlignment="1">
      <alignment horizontal="center"/>
    </xf>
    <xf numFmtId="4" fontId="3" fillId="0" borderId="0" xfId="0" applyNumberFormat="1" applyFont="1"/>
    <xf numFmtId="173" fontId="3" fillId="0" borderId="0" xfId="1" applyNumberFormat="1" applyFont="1" applyBorder="1"/>
    <xf numFmtId="0" fontId="2" fillId="0" borderId="0" xfId="0" applyFont="1" applyBorder="1" applyAlignment="1">
      <alignment vertical="center"/>
    </xf>
    <xf numFmtId="167" fontId="3" fillId="0" borderId="0" xfId="1" applyNumberFormat="1" applyFont="1" applyBorder="1"/>
    <xf numFmtId="173" fontId="2" fillId="0" borderId="0" xfId="1" applyNumberFormat="1" applyFont="1" applyBorder="1"/>
    <xf numFmtId="167" fontId="2" fillId="0" borderId="0" xfId="1" applyNumberFormat="1" applyFont="1" applyBorder="1"/>
    <xf numFmtId="0" fontId="2" fillId="0" borderId="0" xfId="1" applyFont="1" applyBorder="1"/>
    <xf numFmtId="39" fontId="3" fillId="0" borderId="0" xfId="0" applyNumberFormat="1" applyFont="1"/>
    <xf numFmtId="39" fontId="2" fillId="0" borderId="0" xfId="0" applyNumberFormat="1" applyFont="1" applyAlignment="1"/>
    <xf numFmtId="0" fontId="2" fillId="0" borderId="0" xfId="0" applyNumberFormat="1" applyFont="1"/>
    <xf numFmtId="0" fontId="2" fillId="0" borderId="0" xfId="1" quotePrefix="1" applyFont="1"/>
    <xf numFmtId="39" fontId="3" fillId="0" borderId="0" xfId="0" applyNumberFormat="1" applyFont="1" applyBorder="1"/>
    <xf numFmtId="4" fontId="3" fillId="0" borderId="0" xfId="0" applyNumberFormat="1" applyFont="1" applyBorder="1"/>
    <xf numFmtId="167" fontId="2" fillId="0" borderId="0" xfId="1" applyNumberFormat="1" applyFont="1" applyAlignment="1">
      <alignment horizontal="right"/>
    </xf>
    <xf numFmtId="0" fontId="2" fillId="0" borderId="0" xfId="1" applyFont="1" applyAlignment="1">
      <alignment horizontal="right"/>
    </xf>
    <xf numFmtId="0" fontId="3" fillId="0" borderId="0" xfId="1" quotePrefix="1" applyFont="1"/>
    <xf numFmtId="49" fontId="2" fillId="0" borderId="0" xfId="0" applyNumberFormat="1" applyFont="1" applyBorder="1" applyAlignment="1">
      <alignment horizontal="left"/>
    </xf>
    <xf numFmtId="0" fontId="2" fillId="0" borderId="9" xfId="0" applyFont="1" applyBorder="1" applyAlignment="1">
      <alignment horizontal="left" vertical="top" wrapText="1"/>
    </xf>
    <xf numFmtId="0" fontId="7" fillId="0" borderId="9" xfId="1" applyFont="1" applyBorder="1" applyAlignment="1">
      <alignment horizontal="center"/>
    </xf>
    <xf numFmtId="49" fontId="4" fillId="0" borderId="0" xfId="0" quotePrefix="1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3" fillId="0" borderId="8" xfId="1" applyFont="1" applyBorder="1" applyAlignment="1">
      <alignment horizontal="center" vertical="center"/>
    </xf>
    <xf numFmtId="0" fontId="3" fillId="0" borderId="8" xfId="1" quotePrefix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4" fontId="3" fillId="0" borderId="0" xfId="1" applyNumberFormat="1" applyFont="1" applyBorder="1"/>
    <xf numFmtId="4" fontId="2" fillId="0" borderId="0" xfId="1" applyNumberFormat="1" applyFont="1" applyBorder="1"/>
    <xf numFmtId="4" fontId="3" fillId="0" borderId="0" xfId="1" quotePrefix="1" applyNumberFormat="1" applyFont="1" applyBorder="1"/>
    <xf numFmtId="4" fontId="2" fillId="0" borderId="0" xfId="1" quotePrefix="1" applyNumberFormat="1" applyFont="1" applyBorder="1"/>
    <xf numFmtId="0" fontId="2" fillId="0" borderId="9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4" fillId="0" borderId="0" xfId="0" quotePrefix="1" applyFont="1" applyAlignment="1">
      <alignment horizontal="center" vertical="top"/>
    </xf>
    <xf numFmtId="0" fontId="4" fillId="0" borderId="0" xfId="0" applyFont="1" applyAlignment="1">
      <alignment horizontal="left" vertical="top"/>
    </xf>
    <xf numFmtId="0" fontId="4" fillId="0" borderId="0" xfId="0" applyFont="1" applyBorder="1" applyAlignment="1">
      <alignment horizontal="left"/>
    </xf>
    <xf numFmtId="39" fontId="3" fillId="0" borderId="8" xfId="0" applyNumberFormat="1" applyFont="1" applyBorder="1" applyAlignment="1">
      <alignment horizontal="center" vertical="center"/>
    </xf>
    <xf numFmtId="0" fontId="3" fillId="0" borderId="8" xfId="1" quotePrefix="1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/>
    </xf>
    <xf numFmtId="0" fontId="2" fillId="0" borderId="2" xfId="1" applyFont="1" applyBorder="1" applyAlignment="1"/>
    <xf numFmtId="0" fontId="2" fillId="0" borderId="9" xfId="0" applyFont="1" applyBorder="1" applyAlignment="1">
      <alignment horizontal="left"/>
    </xf>
    <xf numFmtId="0" fontId="2" fillId="0" borderId="9" xfId="1" applyFont="1" applyBorder="1" applyAlignment="1"/>
    <xf numFmtId="0" fontId="4" fillId="0" borderId="0" xfId="1" applyFont="1" applyAlignment="1">
      <alignment horizontal="left"/>
    </xf>
    <xf numFmtId="0" fontId="2" fillId="0" borderId="0" xfId="1" applyFont="1" applyAlignment="1"/>
    <xf numFmtId="49" fontId="4" fillId="0" borderId="0" xfId="0" applyNumberFormat="1" applyFont="1" applyAlignment="1">
      <alignment horizontal="left"/>
    </xf>
    <xf numFmtId="0" fontId="4" fillId="0" borderId="0" xfId="1" applyNumberFormat="1" applyFont="1" applyAlignment="1">
      <alignment horizontal="center" vertical="top"/>
    </xf>
    <xf numFmtId="0" fontId="4" fillId="0" borderId="0" xfId="1" applyNumberFormat="1" applyFont="1" applyAlignment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64" fontId="3" fillId="0" borderId="11" xfId="1" applyNumberFormat="1" applyFont="1" applyBorder="1" applyAlignment="1">
      <alignment horizontal="center" vertical="center" wrapText="1"/>
    </xf>
    <xf numFmtId="0" fontId="3" fillId="0" borderId="11" xfId="0" quotePrefix="1" applyFont="1" applyBorder="1" applyAlignment="1">
      <alignment horizontal="center" vertical="center" wrapText="1"/>
    </xf>
    <xf numFmtId="0" fontId="3" fillId="0" borderId="0" xfId="0" quotePrefix="1" applyFont="1" applyBorder="1" applyAlignment="1">
      <alignment horizontal="center" vertical="center" wrapText="1"/>
    </xf>
    <xf numFmtId="0" fontId="3" fillId="0" borderId="12" xfId="0" quotePrefix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center" vertical="center" wrapText="1"/>
    </xf>
    <xf numFmtId="169" fontId="3" fillId="0" borderId="11" xfId="2" applyNumberFormat="1" applyFont="1" applyBorder="1" applyAlignment="1">
      <alignment horizontal="center" vertical="center" wrapText="1"/>
    </xf>
    <xf numFmtId="169" fontId="3" fillId="0" borderId="9" xfId="2" applyNumberFormat="1" applyFont="1" applyBorder="1" applyAlignment="1">
      <alignment horizontal="center" vertical="center"/>
    </xf>
    <xf numFmtId="0" fontId="6" fillId="0" borderId="0" xfId="2" applyFont="1" applyBorder="1" applyAlignment="1">
      <alignment horizontal="center"/>
    </xf>
    <xf numFmtId="0" fontId="2" fillId="0" borderId="0" xfId="2" applyFont="1" applyBorder="1" applyAlignment="1" applyProtection="1">
      <alignment horizontal="center"/>
    </xf>
    <xf numFmtId="0" fontId="3" fillId="0" borderId="10" xfId="2" quotePrefix="1" applyFont="1" applyBorder="1" applyAlignment="1">
      <alignment horizontal="center" vertical="center" wrapText="1"/>
    </xf>
    <xf numFmtId="0" fontId="3" fillId="0" borderId="11" xfId="2" quotePrefix="1" applyFont="1" applyBorder="1" applyAlignment="1">
      <alignment horizontal="center" vertical="center"/>
    </xf>
    <xf numFmtId="0" fontId="3" fillId="0" borderId="4" xfId="2" quotePrefix="1" applyFont="1" applyBorder="1" applyAlignment="1">
      <alignment horizontal="center" vertical="center"/>
    </xf>
    <xf numFmtId="0" fontId="3" fillId="0" borderId="9" xfId="2" quotePrefix="1" applyFont="1" applyBorder="1" applyAlignment="1">
      <alignment horizontal="center" vertical="center"/>
    </xf>
    <xf numFmtId="0" fontId="3" fillId="0" borderId="9" xfId="2" applyFont="1" applyBorder="1" applyAlignment="1">
      <alignment horizontal="center" vertical="center"/>
    </xf>
    <xf numFmtId="0" fontId="3" fillId="0" borderId="11" xfId="2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3" fillId="0" borderId="11" xfId="0" quotePrefix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73" fontId="3" fillId="0" borderId="11" xfId="0" applyNumberFormat="1" applyFont="1" applyBorder="1" applyAlignment="1">
      <alignment horizontal="center" vertical="center" wrapText="1"/>
    </xf>
    <xf numFmtId="173" fontId="3" fillId="0" borderId="9" xfId="0" applyNumberFormat="1" applyFont="1" applyBorder="1" applyAlignment="1">
      <alignment horizontal="center" vertical="center"/>
    </xf>
    <xf numFmtId="0" fontId="3" fillId="0" borderId="10" xfId="0" quotePrefix="1" applyFont="1" applyBorder="1" applyAlignment="1">
      <alignment horizontal="center" vertical="center" wrapText="1"/>
    </xf>
    <xf numFmtId="0" fontId="3" fillId="0" borderId="4" xfId="0" quotePrefix="1" applyFont="1" applyBorder="1" applyAlignment="1">
      <alignment horizontal="center" vertical="center"/>
    </xf>
    <xf numFmtId="0" fontId="3" fillId="0" borderId="9" xfId="0" quotePrefix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0" xfId="1" applyFont="1" applyBorder="1" applyAlignment="1">
      <alignment horizontal="right"/>
    </xf>
    <xf numFmtId="0" fontId="6" fillId="0" borderId="0" xfId="0" quotePrefix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8" xfId="0" quotePrefix="1" applyFont="1" applyBorder="1" applyAlignment="1">
      <alignment horizontal="center" vertical="center" wrapText="1"/>
    </xf>
    <xf numFmtId="0" fontId="3" fillId="0" borderId="2" xfId="0" quotePrefix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0" xfId="4" quotePrefix="1" applyFont="1" applyFill="1" applyBorder="1" applyAlignment="1">
      <alignment horizontal="left" vertical="top" wrapText="1"/>
    </xf>
    <xf numFmtId="0" fontId="2" fillId="0" borderId="0" xfId="4" applyFont="1" applyFill="1" applyBorder="1" applyAlignment="1">
      <alignment horizontal="left" vertical="top" wrapText="1"/>
    </xf>
    <xf numFmtId="0" fontId="6" fillId="0" borderId="0" xfId="2" applyFont="1" applyAlignment="1">
      <alignment horizontal="center"/>
    </xf>
    <xf numFmtId="0" fontId="2" fillId="0" borderId="0" xfId="2" applyFont="1" applyBorder="1" applyAlignment="1">
      <alignment horizontal="center"/>
    </xf>
    <xf numFmtId="0" fontId="3" fillId="0" borderId="2" xfId="2" applyFont="1" applyBorder="1" applyAlignment="1">
      <alignment horizontal="center" vertical="center" wrapText="1"/>
    </xf>
    <xf numFmtId="0" fontId="3" fillId="0" borderId="9" xfId="2" applyFont="1" applyBorder="1" applyAlignment="1">
      <alignment horizontal="center" vertical="center" wrapText="1"/>
    </xf>
    <xf numFmtId="0" fontId="3" fillId="0" borderId="2" xfId="0" quotePrefix="1" applyFont="1" applyBorder="1" applyAlignment="1">
      <alignment horizontal="center" vertical="center"/>
    </xf>
    <xf numFmtId="169" fontId="3" fillId="0" borderId="2" xfId="0" applyNumberFormat="1" applyFont="1" applyBorder="1" applyAlignment="1">
      <alignment horizontal="center" vertical="center" wrapText="1"/>
    </xf>
    <xf numFmtId="169" fontId="3" fillId="0" borderId="9" xfId="0" applyNumberFormat="1" applyFont="1" applyBorder="1" applyAlignment="1">
      <alignment horizontal="center" vertical="center"/>
    </xf>
    <xf numFmtId="0" fontId="2" fillId="0" borderId="0" xfId="2" applyFont="1" applyAlignment="1">
      <alignment horizontal="center"/>
    </xf>
    <xf numFmtId="169" fontId="3" fillId="0" borderId="9" xfId="0" applyNumberFormat="1" applyFont="1" applyBorder="1" applyAlignment="1">
      <alignment horizontal="center" vertical="center" wrapText="1"/>
    </xf>
    <xf numFmtId="0" fontId="2" fillId="0" borderId="0" xfId="0" quotePrefix="1" applyFont="1" applyBorder="1" applyAlignment="1">
      <alignment horizontal="center"/>
    </xf>
    <xf numFmtId="0" fontId="8" fillId="0" borderId="8" xfId="0" quotePrefix="1" applyFont="1" applyBorder="1" applyAlignment="1">
      <alignment horizontal="center" vertical="center" wrapText="1"/>
    </xf>
    <xf numFmtId="0" fontId="8" fillId="0" borderId="2" xfId="0" quotePrefix="1" applyFont="1" applyBorder="1" applyAlignment="1">
      <alignment horizontal="center" vertical="center" wrapText="1"/>
    </xf>
    <xf numFmtId="0" fontId="8" fillId="0" borderId="9" xfId="0" quotePrefix="1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8" xfId="0" quotePrefix="1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6">
    <cellStyle name="Comma" xfId="1" builtinId="3"/>
    <cellStyle name="Comma 2" xfId="3"/>
    <cellStyle name="Comma 3" xfId="5"/>
    <cellStyle name="Normal" xfId="0" builtinId="0"/>
    <cellStyle name="Normal 2" xfId="2"/>
    <cellStyle name="Normal 4" xfId="4"/>
  </cellStyles>
  <dxfs count="0"/>
  <tableStyles count="0" defaultTableStyle="TableStyleMedium9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showGridLines="0" tabSelected="1" workbookViewId="0">
      <selection activeCell="L12" sqref="L12"/>
    </sheetView>
  </sheetViews>
  <sheetFormatPr defaultColWidth="11" defaultRowHeight="13.2" x14ac:dyDescent="0.25"/>
  <cols>
    <col min="1" max="1" width="15" style="37" customWidth="1"/>
    <col min="2" max="2" width="13.21875" style="32" bestFit="1" customWidth="1"/>
    <col min="3" max="3" width="11.44140625" style="32" bestFit="1" customWidth="1"/>
    <col min="4" max="4" width="10.77734375" style="32" customWidth="1"/>
    <col min="5" max="5" width="11.21875" style="33" customWidth="1"/>
    <col min="6" max="6" width="12" style="37" bestFit="1" customWidth="1"/>
    <col min="7" max="7" width="11.44140625" style="37" bestFit="1" customWidth="1"/>
    <col min="8" max="8" width="10.44140625" style="37" bestFit="1" customWidth="1"/>
    <col min="9" max="9" width="11.21875" style="37" customWidth="1"/>
    <col min="10" max="16384" width="11" style="37"/>
  </cols>
  <sheetData>
    <row r="1" spans="1:9" x14ac:dyDescent="0.25">
      <c r="A1" s="377" t="s">
        <v>363</v>
      </c>
      <c r="B1" s="377"/>
      <c r="C1" s="377"/>
      <c r="D1" s="377"/>
      <c r="E1" s="377"/>
      <c r="F1" s="377"/>
      <c r="G1" s="377"/>
      <c r="H1" s="377"/>
      <c r="I1" s="377"/>
    </row>
    <row r="2" spans="1:9" x14ac:dyDescent="0.25">
      <c r="A2" s="378" t="s">
        <v>279</v>
      </c>
      <c r="B2" s="378"/>
      <c r="C2" s="378"/>
      <c r="D2" s="378"/>
      <c r="E2" s="378"/>
      <c r="F2" s="378"/>
      <c r="G2" s="378"/>
      <c r="H2" s="378"/>
      <c r="I2" s="378"/>
    </row>
    <row r="3" spans="1:9" x14ac:dyDescent="0.25">
      <c r="A3" s="377"/>
      <c r="B3" s="377"/>
      <c r="C3" s="377"/>
      <c r="D3" s="377"/>
      <c r="E3" s="377"/>
      <c r="F3" s="377"/>
      <c r="G3" s="377"/>
      <c r="H3" s="377"/>
      <c r="I3" s="377"/>
    </row>
    <row r="4" spans="1:9" ht="14.7" customHeight="1" x14ac:dyDescent="0.25">
      <c r="A4" s="379" t="s">
        <v>1</v>
      </c>
      <c r="B4" s="386" t="s">
        <v>343</v>
      </c>
      <c r="C4" s="382" t="s">
        <v>2</v>
      </c>
      <c r="D4" s="382" t="s">
        <v>3</v>
      </c>
      <c r="E4" s="385" t="s">
        <v>290</v>
      </c>
      <c r="F4" s="389" t="s">
        <v>0</v>
      </c>
      <c r="G4" s="389"/>
      <c r="H4" s="389"/>
      <c r="I4" s="389"/>
    </row>
    <row r="5" spans="1:9" ht="21" customHeight="1" x14ac:dyDescent="0.25">
      <c r="A5" s="380"/>
      <c r="B5" s="387"/>
      <c r="C5" s="383"/>
      <c r="D5" s="383"/>
      <c r="E5" s="383"/>
      <c r="F5" s="383" t="s">
        <v>344</v>
      </c>
      <c r="G5" s="383" t="s">
        <v>2</v>
      </c>
      <c r="H5" s="383" t="s">
        <v>3</v>
      </c>
      <c r="I5" s="390" t="s">
        <v>290</v>
      </c>
    </row>
    <row r="6" spans="1:9" ht="21" customHeight="1" x14ac:dyDescent="0.25">
      <c r="A6" s="381"/>
      <c r="B6" s="388"/>
      <c r="C6" s="384"/>
      <c r="D6" s="384"/>
      <c r="E6" s="384"/>
      <c r="F6" s="384"/>
      <c r="G6" s="384"/>
      <c r="H6" s="384"/>
      <c r="I6" s="391"/>
    </row>
    <row r="8" spans="1:9" x14ac:dyDescent="0.25">
      <c r="A8" s="34">
        <v>2018</v>
      </c>
      <c r="B8" s="264">
        <v>182148.27396299999</v>
      </c>
      <c r="C8" s="265">
        <v>112840.84817499999</v>
      </c>
      <c r="D8" s="265">
        <v>69307.425787999993</v>
      </c>
      <c r="E8" s="124">
        <v>-43533.422386999999</v>
      </c>
    </row>
    <row r="9" spans="1:9" x14ac:dyDescent="0.25">
      <c r="A9" s="34">
        <v>2019</v>
      </c>
      <c r="B9" s="264">
        <v>182520.06105700001</v>
      </c>
      <c r="C9" s="265">
        <v>111593.07921600001</v>
      </c>
      <c r="D9" s="265">
        <v>70926.981841000001</v>
      </c>
      <c r="E9" s="124">
        <v>-40666.097375000012</v>
      </c>
    </row>
    <row r="10" spans="1:9" x14ac:dyDescent="0.25">
      <c r="A10" s="128" t="s">
        <v>353</v>
      </c>
      <c r="B10" s="264">
        <v>155026.05606199999</v>
      </c>
      <c r="C10" s="265">
        <v>89811.539694000006</v>
      </c>
      <c r="D10" s="265">
        <v>65214.516367999997</v>
      </c>
      <c r="E10" s="124">
        <v>-24597.022413000013</v>
      </c>
    </row>
    <row r="11" spans="1:9" x14ac:dyDescent="0.25">
      <c r="A11" s="1" t="s">
        <v>4</v>
      </c>
      <c r="B11" s="119"/>
      <c r="C11" s="119"/>
      <c r="D11" s="119"/>
      <c r="E11" s="119"/>
      <c r="F11" s="120"/>
      <c r="G11" s="121" t="s">
        <v>5</v>
      </c>
      <c r="H11" s="121"/>
      <c r="I11" s="127"/>
    </row>
    <row r="12" spans="1:9" x14ac:dyDescent="0.25">
      <c r="A12" s="34">
        <v>2018</v>
      </c>
      <c r="B12" s="264">
        <v>14538.912011</v>
      </c>
      <c r="C12" s="266">
        <v>8882.7003550000009</v>
      </c>
      <c r="D12" s="266">
        <v>5656.2116560000004</v>
      </c>
      <c r="E12" s="124">
        <v>-3226.4886990000005</v>
      </c>
      <c r="F12" s="267">
        <v>14538.912011</v>
      </c>
      <c r="G12" s="266">
        <v>8882.7003550000009</v>
      </c>
      <c r="H12" s="266">
        <v>5656.2116560000004</v>
      </c>
      <c r="I12" s="126">
        <v>-3226.4886990000005</v>
      </c>
    </row>
    <row r="13" spans="1:9" x14ac:dyDescent="0.25">
      <c r="A13" s="34">
        <v>2019</v>
      </c>
      <c r="B13" s="264">
        <v>14858.405955999999</v>
      </c>
      <c r="C13" s="266">
        <v>9565.3091089999998</v>
      </c>
      <c r="D13" s="266">
        <v>5293.0968469999998</v>
      </c>
      <c r="E13" s="124">
        <v>-4272.212262</v>
      </c>
      <c r="F13" s="267">
        <v>14858.405955999999</v>
      </c>
      <c r="G13" s="266">
        <v>9565.3091089999998</v>
      </c>
      <c r="H13" s="266">
        <v>5293.0968469999998</v>
      </c>
      <c r="I13" s="126">
        <v>-4272.212262</v>
      </c>
    </row>
    <row r="14" spans="1:9" x14ac:dyDescent="0.25">
      <c r="A14" s="128" t="s">
        <v>353</v>
      </c>
      <c r="B14" s="264">
        <v>15358.581017</v>
      </c>
      <c r="C14" s="266">
        <v>9556.6881290000001</v>
      </c>
      <c r="D14" s="266">
        <v>5801.8938010000002</v>
      </c>
      <c r="E14" s="124">
        <v>-3754.7934150000001</v>
      </c>
      <c r="F14" s="267">
        <v>15358.58193</v>
      </c>
      <c r="G14" s="266">
        <v>9556.6881290000001</v>
      </c>
      <c r="H14" s="266">
        <v>5801.8938010000002</v>
      </c>
      <c r="I14" s="126">
        <v>-3754.794328</v>
      </c>
    </row>
    <row r="15" spans="1:9" x14ac:dyDescent="0.25">
      <c r="A15" s="1" t="s">
        <v>6</v>
      </c>
      <c r="B15" s="119"/>
      <c r="C15" s="122"/>
      <c r="D15" s="122"/>
      <c r="E15" s="125"/>
      <c r="F15" s="123"/>
      <c r="G15" s="123"/>
      <c r="H15" s="123"/>
      <c r="I15" s="127"/>
    </row>
    <row r="16" spans="1:9" x14ac:dyDescent="0.25">
      <c r="A16" s="34">
        <v>2018</v>
      </c>
      <c r="B16" s="264">
        <v>12987.957603999999</v>
      </c>
      <c r="C16" s="266">
        <v>7762.2515629999998</v>
      </c>
      <c r="D16" s="266">
        <v>5225.7060410000004</v>
      </c>
      <c r="E16" s="124">
        <v>-2536.5455219999994</v>
      </c>
      <c r="F16" s="267">
        <v>27526.869615</v>
      </c>
      <c r="G16" s="267">
        <v>16644.951917999999</v>
      </c>
      <c r="H16" s="267">
        <v>10881.917697000001</v>
      </c>
      <c r="I16" s="126">
        <v>-5763.0342209999981</v>
      </c>
    </row>
    <row r="17" spans="1:9" x14ac:dyDescent="0.25">
      <c r="A17" s="34">
        <v>2019</v>
      </c>
      <c r="B17" s="264">
        <v>13236.574270000001</v>
      </c>
      <c r="C17" s="266">
        <v>7984.9496019999997</v>
      </c>
      <c r="D17" s="266">
        <v>5251.6246680000004</v>
      </c>
      <c r="E17" s="124">
        <v>-2733.3249339999993</v>
      </c>
      <c r="F17" s="267">
        <v>28094.980226</v>
      </c>
      <c r="G17" s="267">
        <v>17550.258710999999</v>
      </c>
      <c r="H17" s="267">
        <v>10544.721515000001</v>
      </c>
      <c r="I17" s="126">
        <v>-7005.5371959999975</v>
      </c>
    </row>
    <row r="18" spans="1:9" x14ac:dyDescent="0.25">
      <c r="A18" s="128" t="s">
        <v>353</v>
      </c>
      <c r="B18" s="264">
        <v>12832.520815</v>
      </c>
      <c r="C18" s="266">
        <v>7400.3462769999996</v>
      </c>
      <c r="D18" s="266">
        <v>5432.1745380000002</v>
      </c>
      <c r="E18" s="124">
        <v>-1968.1717389999994</v>
      </c>
      <c r="F18" s="267">
        <v>28191.102745</v>
      </c>
      <c r="G18" s="267">
        <v>16957.034405999999</v>
      </c>
      <c r="H18" s="267">
        <v>11234.068339000001</v>
      </c>
      <c r="I18" s="126">
        <v>-5722.9660669999976</v>
      </c>
    </row>
    <row r="19" spans="1:9" x14ac:dyDescent="0.25">
      <c r="A19" s="1" t="s">
        <v>7</v>
      </c>
      <c r="B19" s="119"/>
      <c r="C19" s="122"/>
      <c r="D19" s="122"/>
      <c r="E19" s="125"/>
      <c r="F19" s="123"/>
      <c r="G19" s="123"/>
      <c r="H19" s="123"/>
      <c r="I19" s="127"/>
    </row>
    <row r="20" spans="1:9" x14ac:dyDescent="0.25">
      <c r="A20" s="34">
        <v>2018</v>
      </c>
      <c r="B20" s="264">
        <v>14388.749739000001</v>
      </c>
      <c r="C20" s="266">
        <v>8364.2760300000009</v>
      </c>
      <c r="D20" s="266">
        <v>6024.4737089999999</v>
      </c>
      <c r="E20" s="124">
        <v>-2339.802321000001</v>
      </c>
      <c r="F20" s="267">
        <v>41915.619354000002</v>
      </c>
      <c r="G20" s="267">
        <v>25009.227948</v>
      </c>
      <c r="H20" s="267">
        <v>16906.391406000002</v>
      </c>
      <c r="I20" s="126">
        <v>-8102.8365419999973</v>
      </c>
    </row>
    <row r="21" spans="1:9" x14ac:dyDescent="0.25">
      <c r="A21" s="34">
        <v>2019</v>
      </c>
      <c r="B21" s="264">
        <v>15396.594912</v>
      </c>
      <c r="C21" s="266">
        <v>9365.7973490000004</v>
      </c>
      <c r="D21" s="266">
        <v>6030.7975630000001</v>
      </c>
      <c r="E21" s="124">
        <v>-3334.9997860000003</v>
      </c>
      <c r="F21" s="267">
        <v>43491.575138</v>
      </c>
      <c r="G21" s="267">
        <v>26916.056059999999</v>
      </c>
      <c r="H21" s="267">
        <v>16575.519078000001</v>
      </c>
      <c r="I21" s="126">
        <v>-10340.536981999998</v>
      </c>
    </row>
    <row r="22" spans="1:9" x14ac:dyDescent="0.25">
      <c r="A22" s="128" t="s">
        <v>353</v>
      </c>
      <c r="B22" s="264">
        <v>12884.032705</v>
      </c>
      <c r="C22" s="266">
        <v>7804.986707</v>
      </c>
      <c r="D22" s="266">
        <v>5079.0459979999996</v>
      </c>
      <c r="E22" s="124">
        <v>-2725.9407090000004</v>
      </c>
      <c r="F22" s="267">
        <v>41075.135450000002</v>
      </c>
      <c r="G22" s="267">
        <v>24762.021112999999</v>
      </c>
      <c r="H22" s="267">
        <v>16313.114337000001</v>
      </c>
      <c r="I22" s="126">
        <v>-8448.906775999998</v>
      </c>
    </row>
    <row r="23" spans="1:9" x14ac:dyDescent="0.25">
      <c r="A23" s="1" t="s">
        <v>8</v>
      </c>
      <c r="B23" s="119"/>
      <c r="C23" s="122"/>
      <c r="D23" s="122"/>
      <c r="E23" s="125"/>
      <c r="F23" s="123"/>
      <c r="G23" s="123"/>
      <c r="H23" s="123"/>
      <c r="I23" s="127"/>
    </row>
    <row r="24" spans="1:9" x14ac:dyDescent="0.25">
      <c r="A24" s="34">
        <v>2018</v>
      </c>
      <c r="B24" s="264">
        <v>14662.787323</v>
      </c>
      <c r="C24" s="266">
        <v>9180.8137060000008</v>
      </c>
      <c r="D24" s="266">
        <v>5481.9736169999996</v>
      </c>
      <c r="E24" s="124">
        <v>-3698.8400890000012</v>
      </c>
      <c r="F24" s="267">
        <v>56578.406677000006</v>
      </c>
      <c r="G24" s="267">
        <v>34190.041654000001</v>
      </c>
      <c r="H24" s="267">
        <v>22388.365023000002</v>
      </c>
      <c r="I24" s="126">
        <v>-11801.676630999998</v>
      </c>
    </row>
    <row r="25" spans="1:9" x14ac:dyDescent="0.25">
      <c r="A25" s="34">
        <v>2019</v>
      </c>
      <c r="B25" s="264">
        <v>15103.414524</v>
      </c>
      <c r="C25" s="266">
        <v>9451.1887069999993</v>
      </c>
      <c r="D25" s="266">
        <v>5652.2258169999996</v>
      </c>
      <c r="E25" s="124">
        <v>-3798.9628899999998</v>
      </c>
      <c r="F25" s="267">
        <v>58594.989661999993</v>
      </c>
      <c r="G25" s="267">
        <v>36367.244766999997</v>
      </c>
      <c r="H25" s="267">
        <v>22227.744895</v>
      </c>
      <c r="I25" s="126">
        <v>-14139.499871999997</v>
      </c>
    </row>
    <row r="26" spans="1:9" x14ac:dyDescent="0.25">
      <c r="A26" s="128" t="s">
        <v>353</v>
      </c>
      <c r="B26" s="264">
        <v>6827.0461730000006</v>
      </c>
      <c r="C26" s="266">
        <v>3507.0712010000002</v>
      </c>
      <c r="D26" s="266">
        <v>3319.974972</v>
      </c>
      <c r="E26" s="124">
        <v>-187.09622900000022</v>
      </c>
      <c r="F26" s="267">
        <v>47902.181622999997</v>
      </c>
      <c r="G26" s="267">
        <v>28269.092313999998</v>
      </c>
      <c r="H26" s="267">
        <v>19633.089309000003</v>
      </c>
      <c r="I26" s="126">
        <v>-8636.003004999995</v>
      </c>
    </row>
    <row r="27" spans="1:9" x14ac:dyDescent="0.25">
      <c r="A27" s="1" t="s">
        <v>9</v>
      </c>
      <c r="B27" s="119"/>
      <c r="C27" s="122"/>
      <c r="D27" s="122"/>
      <c r="E27" s="125"/>
      <c r="F27" s="123"/>
      <c r="G27" s="123"/>
      <c r="H27" s="123"/>
      <c r="I27" s="127"/>
    </row>
    <row r="28" spans="1:9" x14ac:dyDescent="0.25">
      <c r="A28" s="34">
        <v>2018</v>
      </c>
      <c r="B28" s="264">
        <v>16064.276598</v>
      </c>
      <c r="C28" s="266">
        <v>9972.3865519999999</v>
      </c>
      <c r="D28" s="266">
        <v>6091.8900460000004</v>
      </c>
      <c r="E28" s="124">
        <v>-3880.4965059999995</v>
      </c>
      <c r="F28" s="267">
        <v>72642.683275000003</v>
      </c>
      <c r="G28" s="267">
        <v>44162.428205999997</v>
      </c>
      <c r="H28" s="267">
        <v>28480.255069000003</v>
      </c>
      <c r="I28" s="126">
        <v>-15682.173136999994</v>
      </c>
    </row>
    <row r="29" spans="1:9" x14ac:dyDescent="0.25">
      <c r="A29" s="34">
        <v>2019</v>
      </c>
      <c r="B29" s="264">
        <v>16048.5952</v>
      </c>
      <c r="C29" s="266">
        <v>9848.9028560000006</v>
      </c>
      <c r="D29" s="266">
        <v>6199.692344</v>
      </c>
      <c r="E29" s="124">
        <v>-3649.2105120000006</v>
      </c>
      <c r="F29" s="267">
        <v>74643.584861999989</v>
      </c>
      <c r="G29" s="267">
        <v>46216.147622999997</v>
      </c>
      <c r="H29" s="267">
        <v>28427.437238999999</v>
      </c>
      <c r="I29" s="126">
        <v>-17788.710383999998</v>
      </c>
    </row>
    <row r="30" spans="1:9" x14ac:dyDescent="0.25">
      <c r="A30" s="128" t="s">
        <v>353</v>
      </c>
      <c r="B30" s="264">
        <v>10396.70271</v>
      </c>
      <c r="C30" s="266">
        <v>5855.19085</v>
      </c>
      <c r="D30" s="266">
        <v>4541.5118599999996</v>
      </c>
      <c r="E30" s="124">
        <v>-1313.6789900000003</v>
      </c>
      <c r="F30" s="267">
        <v>58298.884333000002</v>
      </c>
      <c r="G30" s="267">
        <v>34124.283164</v>
      </c>
      <c r="H30" s="267">
        <v>24174.601169000001</v>
      </c>
      <c r="I30" s="126">
        <v>-9949.681994999999</v>
      </c>
    </row>
    <row r="31" spans="1:9" x14ac:dyDescent="0.25">
      <c r="A31" s="1" t="s">
        <v>10</v>
      </c>
      <c r="B31" s="119"/>
      <c r="C31" s="122"/>
      <c r="D31" s="122"/>
      <c r="E31" s="125"/>
      <c r="F31" s="123"/>
      <c r="G31" s="123"/>
      <c r="H31" s="123"/>
      <c r="I31" s="127"/>
    </row>
    <row r="32" spans="1:9" x14ac:dyDescent="0.25">
      <c r="A32" s="34">
        <v>2018</v>
      </c>
      <c r="B32" s="264">
        <v>15385.945742</v>
      </c>
      <c r="C32" s="268">
        <v>9469.4553240000005</v>
      </c>
      <c r="D32" s="268">
        <v>5916.4904180000003</v>
      </c>
      <c r="E32" s="124">
        <v>-3552.9649060000002</v>
      </c>
      <c r="F32" s="267">
        <v>88028.629016999999</v>
      </c>
      <c r="G32" s="267">
        <v>53631.883529999999</v>
      </c>
      <c r="H32" s="267">
        <v>34396.745487</v>
      </c>
      <c r="I32" s="126">
        <v>-19235.138042999999</v>
      </c>
    </row>
    <row r="33" spans="1:9" ht="14.25" customHeight="1" x14ac:dyDescent="0.25">
      <c r="A33" s="34">
        <v>2019</v>
      </c>
      <c r="B33" s="264">
        <v>14935.505934000001</v>
      </c>
      <c r="C33" s="268">
        <v>8785.6777290000009</v>
      </c>
      <c r="D33" s="268">
        <v>6149.8282049999998</v>
      </c>
      <c r="E33" s="124">
        <v>-2635.8495240000011</v>
      </c>
      <c r="F33" s="267">
        <v>89579.090796000004</v>
      </c>
      <c r="G33" s="267">
        <v>55001.825352</v>
      </c>
      <c r="H33" s="267">
        <v>34577.265443999997</v>
      </c>
      <c r="I33" s="126">
        <v>-20424.559908000003</v>
      </c>
    </row>
    <row r="34" spans="1:9" ht="14.25" customHeight="1" x14ac:dyDescent="0.25">
      <c r="A34" s="128" t="s">
        <v>353</v>
      </c>
      <c r="B34" s="264">
        <v>12487.463302</v>
      </c>
      <c r="C34" s="268">
        <v>6955.7942370000001</v>
      </c>
      <c r="D34" s="268">
        <v>5531.669065</v>
      </c>
      <c r="E34" s="124">
        <v>-1424.125172</v>
      </c>
      <c r="F34" s="267">
        <v>70786.347635000013</v>
      </c>
      <c r="G34" s="267">
        <v>41080.077401000002</v>
      </c>
      <c r="H34" s="267">
        <v>29706.270234000003</v>
      </c>
      <c r="I34" s="126">
        <v>-11373.807166999999</v>
      </c>
    </row>
    <row r="35" spans="1:9" ht="14.25" customHeight="1" x14ac:dyDescent="0.25">
      <c r="A35" s="1" t="s">
        <v>140</v>
      </c>
      <c r="B35" s="119"/>
      <c r="C35" s="122"/>
      <c r="D35" s="122"/>
      <c r="E35" s="125"/>
      <c r="F35" s="123"/>
      <c r="G35" s="123"/>
      <c r="H35" s="123"/>
      <c r="I35" s="127"/>
    </row>
    <row r="36" spans="1:9" ht="14.25" customHeight="1" x14ac:dyDescent="0.25">
      <c r="A36" s="34">
        <v>2018</v>
      </c>
      <c r="B36" s="264">
        <v>15949.238275</v>
      </c>
      <c r="C36" s="268">
        <v>9982.7304800000002</v>
      </c>
      <c r="D36" s="268">
        <v>5966.5077950000004</v>
      </c>
      <c r="E36" s="124">
        <v>-4016.2226849999997</v>
      </c>
      <c r="F36" s="267">
        <v>103977.867292</v>
      </c>
      <c r="G36" s="267">
        <v>63614.614009999998</v>
      </c>
      <c r="H36" s="267">
        <v>40363.253281999998</v>
      </c>
      <c r="I36" s="126">
        <v>-23251.360728</v>
      </c>
    </row>
    <row r="37" spans="1:9" ht="14.25" customHeight="1" x14ac:dyDescent="0.25">
      <c r="A37" s="34">
        <v>2019</v>
      </c>
      <c r="B37" s="264">
        <v>16145.453348999999</v>
      </c>
      <c r="C37" s="268">
        <v>9893.3454120000006</v>
      </c>
      <c r="D37" s="268">
        <v>6252.1079369999998</v>
      </c>
      <c r="E37" s="124">
        <v>-3641.2374750000008</v>
      </c>
      <c r="F37" s="267">
        <v>105724.54414499999</v>
      </c>
      <c r="G37" s="267">
        <v>64895.170764000002</v>
      </c>
      <c r="H37" s="267">
        <v>40829.373380999998</v>
      </c>
      <c r="I37" s="126">
        <v>-24065.797383000005</v>
      </c>
    </row>
    <row r="38" spans="1:9" ht="14.25" customHeight="1" x14ac:dyDescent="0.25">
      <c r="A38" s="128" t="s">
        <v>353</v>
      </c>
      <c r="B38" s="264">
        <v>13532.325061</v>
      </c>
      <c r="C38" s="268">
        <v>7833.5996279999999</v>
      </c>
      <c r="D38" s="268">
        <v>5698.7254329999996</v>
      </c>
      <c r="E38" s="124">
        <v>-2134.8741950000003</v>
      </c>
      <c r="F38" s="267">
        <v>84318.672695999994</v>
      </c>
      <c r="G38" s="267">
        <v>48913.677028999999</v>
      </c>
      <c r="H38" s="267">
        <v>35404.995667000003</v>
      </c>
      <c r="I38" s="126">
        <v>-13508.681361999996</v>
      </c>
    </row>
    <row r="39" spans="1:9" ht="14.25" customHeight="1" x14ac:dyDescent="0.25">
      <c r="A39" s="1" t="s">
        <v>141</v>
      </c>
      <c r="B39" s="119"/>
      <c r="C39" s="122"/>
      <c r="D39" s="122"/>
      <c r="E39" s="125"/>
      <c r="F39" s="123"/>
      <c r="G39" s="123"/>
      <c r="H39" s="123"/>
      <c r="I39" s="127"/>
    </row>
    <row r="40" spans="1:9" ht="14.25" customHeight="1" x14ac:dyDescent="0.25">
      <c r="A40" s="34">
        <v>2018</v>
      </c>
      <c r="B40" s="264">
        <v>16031.021146000001</v>
      </c>
      <c r="C40" s="268">
        <v>9814.7895700000008</v>
      </c>
      <c r="D40" s="268">
        <v>6216.2315760000001</v>
      </c>
      <c r="E40" s="124">
        <v>-3598.5579940000007</v>
      </c>
      <c r="F40" s="267">
        <v>120008.88843799999</v>
      </c>
      <c r="G40" s="267">
        <v>73429.403579999998</v>
      </c>
      <c r="H40" s="267">
        <v>46579.484857999996</v>
      </c>
      <c r="I40" s="126">
        <v>-26849.918722000002</v>
      </c>
    </row>
    <row r="41" spans="1:9" ht="14.25" customHeight="1" x14ac:dyDescent="0.25">
      <c r="A41" s="34">
        <v>2019</v>
      </c>
      <c r="B41" s="264">
        <v>15610.035790999998</v>
      </c>
      <c r="C41" s="268">
        <v>9307.4543869999998</v>
      </c>
      <c r="D41" s="268">
        <v>6302.5814039999996</v>
      </c>
      <c r="E41" s="124">
        <v>-3004.8729830000002</v>
      </c>
      <c r="F41" s="267">
        <v>121334.57993599999</v>
      </c>
      <c r="G41" s="267">
        <v>74202.625151</v>
      </c>
      <c r="H41" s="267">
        <v>47131.954784999994</v>
      </c>
      <c r="I41" s="126">
        <v>-27070.670366000006</v>
      </c>
    </row>
    <row r="42" spans="1:9" ht="14.25" customHeight="1" x14ac:dyDescent="0.25">
      <c r="A42" s="128" t="s">
        <v>353</v>
      </c>
      <c r="B42" s="264">
        <v>13179.022387000001</v>
      </c>
      <c r="C42" s="268">
        <v>7679.402591</v>
      </c>
      <c r="D42" s="268">
        <v>5499.619796</v>
      </c>
      <c r="E42" s="124">
        <v>-2179.7827950000001</v>
      </c>
      <c r="F42" s="267">
        <v>97497.695082999999</v>
      </c>
      <c r="G42" s="267">
        <v>56593.079619999997</v>
      </c>
      <c r="H42" s="267">
        <v>40904.615463000002</v>
      </c>
      <c r="I42" s="126">
        <v>-15688.464156999995</v>
      </c>
    </row>
    <row r="43" spans="1:9" ht="14.25" customHeight="1" x14ac:dyDescent="0.25">
      <c r="A43" s="1" t="s">
        <v>142</v>
      </c>
      <c r="B43" s="119"/>
      <c r="C43" s="122"/>
      <c r="D43" s="122"/>
      <c r="E43" s="125"/>
      <c r="F43" s="123"/>
      <c r="G43" s="123"/>
      <c r="H43" s="123"/>
      <c r="I43" s="127"/>
    </row>
    <row r="44" spans="1:9" ht="14.25" customHeight="1" x14ac:dyDescent="0.25">
      <c r="A44" s="34">
        <v>2018</v>
      </c>
      <c r="B44" s="264">
        <v>16129.201508</v>
      </c>
      <c r="C44" s="268">
        <v>10076.42203</v>
      </c>
      <c r="D44" s="268">
        <v>6052.7794780000004</v>
      </c>
      <c r="E44" s="124">
        <v>-4023.6425519999993</v>
      </c>
      <c r="F44" s="267">
        <v>136138.08994599999</v>
      </c>
      <c r="G44" s="267">
        <v>83505.82561</v>
      </c>
      <c r="H44" s="267">
        <v>52632.264335999993</v>
      </c>
      <c r="I44" s="126">
        <v>-30873.561274000007</v>
      </c>
    </row>
    <row r="45" spans="1:9" ht="14.25" customHeight="1" x14ac:dyDescent="0.25">
      <c r="A45" s="34">
        <v>2019</v>
      </c>
      <c r="B45" s="264">
        <v>15568.371009</v>
      </c>
      <c r="C45" s="268">
        <v>9488.5631140000005</v>
      </c>
      <c r="D45" s="268">
        <v>6079.8078949999999</v>
      </c>
      <c r="E45" s="124">
        <v>-3408.7552190000006</v>
      </c>
      <c r="F45" s="267">
        <v>136902.95094499999</v>
      </c>
      <c r="G45" s="267">
        <v>83691.188265000004</v>
      </c>
      <c r="H45" s="267">
        <v>53211.762679999993</v>
      </c>
      <c r="I45" s="126">
        <v>-30479.425585000012</v>
      </c>
    </row>
    <row r="46" spans="1:9" ht="14.25" customHeight="1" x14ac:dyDescent="0.25">
      <c r="A46" s="128" t="s">
        <v>353</v>
      </c>
      <c r="B46" s="264">
        <v>14838.547687000002</v>
      </c>
      <c r="C46" s="268">
        <v>8552.4918030000008</v>
      </c>
      <c r="D46" s="268">
        <v>6286.0558840000003</v>
      </c>
      <c r="E46" s="124">
        <v>-2266.4359190000005</v>
      </c>
      <c r="F46" s="267">
        <v>112336.24277000001</v>
      </c>
      <c r="G46" s="267">
        <v>65145.571423000001</v>
      </c>
      <c r="H46" s="267">
        <v>47190.671347000003</v>
      </c>
      <c r="I46" s="126">
        <v>-17954.900075999998</v>
      </c>
    </row>
    <row r="47" spans="1:9" ht="14.25" customHeight="1" x14ac:dyDescent="0.25">
      <c r="A47" s="1" t="s">
        <v>143</v>
      </c>
      <c r="B47" s="119"/>
      <c r="C47" s="122"/>
      <c r="D47" s="122"/>
      <c r="E47" s="125"/>
      <c r="F47" s="123"/>
      <c r="G47" s="123"/>
      <c r="H47" s="123"/>
      <c r="I47" s="121"/>
    </row>
    <row r="48" spans="1:9" ht="14.25" customHeight="1" x14ac:dyDescent="0.25">
      <c r="A48" s="34">
        <v>2018</v>
      </c>
      <c r="B48" s="264">
        <v>17033.135835000001</v>
      </c>
      <c r="C48" s="268">
        <v>10724.291248</v>
      </c>
      <c r="D48" s="268">
        <v>6308.8445869999996</v>
      </c>
      <c r="E48" s="124">
        <v>-4415.4466609999999</v>
      </c>
      <c r="F48" s="267">
        <v>153171.22578099999</v>
      </c>
      <c r="G48" s="267">
        <v>94230.116857999994</v>
      </c>
      <c r="H48" s="267">
        <v>58941.108922999993</v>
      </c>
      <c r="I48" s="126">
        <v>-35289.007935000001</v>
      </c>
    </row>
    <row r="49" spans="1:9" ht="14.25" customHeight="1" x14ac:dyDescent="0.25">
      <c r="A49" s="34">
        <v>2019</v>
      </c>
      <c r="B49" s="264">
        <v>16256.003379000002</v>
      </c>
      <c r="C49" s="268">
        <v>9914.2755080000006</v>
      </c>
      <c r="D49" s="268">
        <v>6341.7278710000001</v>
      </c>
      <c r="E49" s="124">
        <v>-3572.5476370000006</v>
      </c>
      <c r="F49" s="267">
        <v>153158.95432399999</v>
      </c>
      <c r="G49" s="267">
        <v>93605.46377300001</v>
      </c>
      <c r="H49" s="267">
        <v>59553.490550999995</v>
      </c>
      <c r="I49" s="126">
        <v>-34051.973222000015</v>
      </c>
    </row>
    <row r="50" spans="1:9" ht="14.25" customHeight="1" x14ac:dyDescent="0.25">
      <c r="A50" s="128" t="s">
        <v>353</v>
      </c>
      <c r="B50" s="264">
        <v>14622.491972</v>
      </c>
      <c r="C50" s="268">
        <v>8335.4465799999998</v>
      </c>
      <c r="D50" s="268">
        <v>6287.045392</v>
      </c>
      <c r="E50" s="124">
        <v>-2048.4011879999998</v>
      </c>
      <c r="F50" s="267">
        <v>126958.734742</v>
      </c>
      <c r="G50" s="267">
        <v>73481.018003000005</v>
      </c>
      <c r="H50" s="267">
        <v>53477.716739000003</v>
      </c>
      <c r="I50" s="126">
        <v>-20003.301264000002</v>
      </c>
    </row>
    <row r="51" spans="1:9" ht="14.25" customHeight="1" x14ac:dyDescent="0.25">
      <c r="A51" s="1" t="s">
        <v>144</v>
      </c>
      <c r="B51" s="119"/>
      <c r="C51" s="122"/>
      <c r="D51" s="122"/>
      <c r="E51" s="125"/>
      <c r="F51" s="123"/>
      <c r="G51" s="123"/>
      <c r="H51" s="123"/>
      <c r="I51" s="127"/>
    </row>
    <row r="52" spans="1:9" ht="14.25" customHeight="1" x14ac:dyDescent="0.25">
      <c r="A52" s="34">
        <v>2018</v>
      </c>
      <c r="B52" s="264">
        <v>15347.107914</v>
      </c>
      <c r="C52" s="268">
        <v>9710.6429939999998</v>
      </c>
      <c r="D52" s="268">
        <v>5636.4649200000003</v>
      </c>
      <c r="E52" s="124">
        <v>-4074.1780739999995</v>
      </c>
      <c r="F52" s="267">
        <v>168518.33369499998</v>
      </c>
      <c r="G52" s="267">
        <v>103940.75985199999</v>
      </c>
      <c r="H52" s="267">
        <v>64577.573842999991</v>
      </c>
      <c r="I52" s="126">
        <v>-39363.186008999997</v>
      </c>
    </row>
    <row r="53" spans="1:9" ht="14.25" customHeight="1" x14ac:dyDescent="0.25">
      <c r="A53" s="34">
        <v>2019</v>
      </c>
      <c r="B53" s="264">
        <v>14898.076312000001</v>
      </c>
      <c r="C53" s="268">
        <v>9275.2087080000001</v>
      </c>
      <c r="D53" s="268">
        <v>5622.867604</v>
      </c>
      <c r="E53" s="124">
        <v>-3652.3411040000001</v>
      </c>
      <c r="F53" s="267">
        <v>168057.03063600001</v>
      </c>
      <c r="G53" s="267">
        <v>102880.67248100002</v>
      </c>
      <c r="H53" s="267">
        <v>65176.358154999994</v>
      </c>
      <c r="I53" s="126">
        <v>-37704.314326000022</v>
      </c>
    </row>
    <row r="54" spans="1:9" ht="14.25" customHeight="1" x14ac:dyDescent="0.25">
      <c r="A54" s="128" t="s">
        <v>353</v>
      </c>
      <c r="B54" s="264">
        <v>13909.508511</v>
      </c>
      <c r="C54" s="268">
        <v>8026.7672039999998</v>
      </c>
      <c r="D54" s="268">
        <v>5882.7413070000002</v>
      </c>
      <c r="E54" s="124">
        <v>-2144.0258969999995</v>
      </c>
      <c r="F54" s="267">
        <v>140868.24325300002</v>
      </c>
      <c r="G54" s="267">
        <v>81507.785207000008</v>
      </c>
      <c r="H54" s="267">
        <v>59360.458046</v>
      </c>
      <c r="I54" s="126">
        <v>-22147.327161000008</v>
      </c>
    </row>
    <row r="55" spans="1:9" ht="14.25" customHeight="1" x14ac:dyDescent="0.25">
      <c r="A55" s="1" t="s">
        <v>145</v>
      </c>
      <c r="B55" s="119"/>
      <c r="C55" s="122"/>
      <c r="D55" s="122"/>
      <c r="E55" s="125"/>
      <c r="F55" s="123"/>
      <c r="G55" s="123"/>
      <c r="H55" s="123"/>
      <c r="I55" s="127"/>
    </row>
    <row r="56" spans="1:9" ht="14.25" customHeight="1" x14ac:dyDescent="0.25">
      <c r="A56" s="34">
        <v>2018</v>
      </c>
      <c r="B56" s="264">
        <v>13629.940268</v>
      </c>
      <c r="C56" s="268">
        <v>8900.0883229999999</v>
      </c>
      <c r="D56" s="268">
        <v>4729.8519450000003</v>
      </c>
      <c r="E56" s="124">
        <v>-4170.2363779999996</v>
      </c>
      <c r="F56" s="267">
        <v>182148.27396299999</v>
      </c>
      <c r="G56" s="267">
        <v>112840.84817499999</v>
      </c>
      <c r="H56" s="267">
        <v>69307.425787999993</v>
      </c>
      <c r="I56" s="126">
        <v>-43533.422386999999</v>
      </c>
    </row>
    <row r="57" spans="1:9" ht="14.25" customHeight="1" x14ac:dyDescent="0.25">
      <c r="A57" s="34">
        <v>2019</v>
      </c>
      <c r="B57" s="264">
        <v>14463.030420999999</v>
      </c>
      <c r="C57" s="268">
        <v>8712.4067350000005</v>
      </c>
      <c r="D57" s="268">
        <v>5750.6236859999999</v>
      </c>
      <c r="E57" s="124">
        <v>-2961.7830490000006</v>
      </c>
      <c r="F57" s="267">
        <v>182520.06105700001</v>
      </c>
      <c r="G57" s="267">
        <v>111593.07921600001</v>
      </c>
      <c r="H57" s="267">
        <v>70926.981841000001</v>
      </c>
      <c r="I57" s="126">
        <v>-40666.097375000012</v>
      </c>
    </row>
    <row r="58" spans="1:9" ht="14.25" customHeight="1" x14ac:dyDescent="0.25">
      <c r="A58" s="128" t="s">
        <v>353</v>
      </c>
      <c r="B58" s="264">
        <v>14157.812808999999</v>
      </c>
      <c r="C58" s="268">
        <v>8303.7544870000002</v>
      </c>
      <c r="D58" s="268">
        <v>5854.0583219999999</v>
      </c>
      <c r="E58" s="124">
        <v>-2449.6961650000003</v>
      </c>
      <c r="F58" s="267">
        <v>155026.05606199999</v>
      </c>
      <c r="G58" s="267">
        <v>89811.539694000006</v>
      </c>
      <c r="H58" s="267">
        <v>65214.516367999997</v>
      </c>
      <c r="I58" s="126">
        <v>-24597.02332600001</v>
      </c>
    </row>
    <row r="59" spans="1:9" ht="14.25" customHeight="1" x14ac:dyDescent="0.25">
      <c r="A59" s="129"/>
      <c r="B59" s="130"/>
      <c r="C59" s="131"/>
      <c r="D59" s="131"/>
      <c r="E59" s="132"/>
      <c r="F59" s="130"/>
      <c r="G59" s="130"/>
      <c r="H59" s="130"/>
      <c r="I59" s="131"/>
    </row>
    <row r="60" spans="1:9" x14ac:dyDescent="0.25">
      <c r="A60" s="114"/>
      <c r="B60" s="133"/>
      <c r="C60" s="134"/>
      <c r="D60" s="134"/>
      <c r="E60" s="135"/>
      <c r="F60" s="133"/>
      <c r="G60" s="133"/>
      <c r="H60" s="133"/>
      <c r="I60" s="134"/>
    </row>
    <row r="61" spans="1:9" x14ac:dyDescent="0.25">
      <c r="A61" s="116" t="s">
        <v>291</v>
      </c>
      <c r="B61" s="116"/>
      <c r="C61" s="136"/>
      <c r="D61" s="136"/>
      <c r="E61" s="137"/>
      <c r="F61" s="116"/>
      <c r="G61" s="116"/>
      <c r="H61" s="116"/>
      <c r="I61" s="136"/>
    </row>
    <row r="62" spans="1:9" x14ac:dyDescent="0.25">
      <c r="A62" s="114" t="s">
        <v>216</v>
      </c>
      <c r="B62" s="115"/>
      <c r="C62" s="138"/>
      <c r="D62" s="138"/>
      <c r="E62" s="139"/>
      <c r="F62" s="115"/>
      <c r="G62" s="115"/>
      <c r="H62" s="115"/>
      <c r="I62" s="138"/>
    </row>
    <row r="63" spans="1:9" x14ac:dyDescent="0.25">
      <c r="A63" s="36"/>
      <c r="B63" s="88"/>
      <c r="C63" s="88"/>
      <c r="D63" s="88"/>
      <c r="E63" s="140"/>
      <c r="F63" s="36"/>
      <c r="G63" s="36"/>
      <c r="H63" s="36"/>
      <c r="I63" s="36"/>
    </row>
  </sheetData>
  <mergeCells count="13">
    <mergeCell ref="A1:I1"/>
    <mergeCell ref="A2:I2"/>
    <mergeCell ref="A4:A6"/>
    <mergeCell ref="C4:C6"/>
    <mergeCell ref="D4:D6"/>
    <mergeCell ref="E4:E6"/>
    <mergeCell ref="F5:F6"/>
    <mergeCell ref="B4:B6"/>
    <mergeCell ref="F4:I4"/>
    <mergeCell ref="G5:G6"/>
    <mergeCell ref="H5:H6"/>
    <mergeCell ref="I5:I6"/>
    <mergeCell ref="A3:I3"/>
  </mergeCells>
  <phoneticPr fontId="0" type="noConversion"/>
  <pageMargins left="1.5" right="0.5" top="1" bottom="0.84" header="0.5" footer="0.6"/>
  <pageSetup scale="7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7"/>
  <sheetViews>
    <sheetView showGridLines="0" topLeftCell="A13" workbookViewId="0">
      <selection activeCell="D27" sqref="D27"/>
    </sheetView>
  </sheetViews>
  <sheetFormatPr defaultColWidth="9.21875" defaultRowHeight="13.2" x14ac:dyDescent="0.25"/>
  <cols>
    <col min="1" max="1" width="5.5546875" style="37" customWidth="1"/>
    <col min="2" max="2" width="56" style="37" customWidth="1"/>
    <col min="3" max="3" width="17.21875" style="37" customWidth="1"/>
    <col min="4" max="4" width="16.77734375" style="37" customWidth="1"/>
    <col min="5" max="5" width="9.21875" style="37" bestFit="1" customWidth="1"/>
    <col min="6" max="16384" width="9.21875" style="37"/>
  </cols>
  <sheetData>
    <row r="1" spans="1:5" x14ac:dyDescent="0.25">
      <c r="A1" s="429" t="s">
        <v>355</v>
      </c>
      <c r="B1" s="413"/>
      <c r="C1" s="413"/>
      <c r="D1" s="413"/>
      <c r="E1" s="284"/>
    </row>
    <row r="2" spans="1:5" x14ac:dyDescent="0.25">
      <c r="A2" s="413" t="s">
        <v>279</v>
      </c>
      <c r="B2" s="413"/>
      <c r="C2" s="413"/>
      <c r="D2" s="413"/>
      <c r="E2" s="284"/>
    </row>
    <row r="3" spans="1:5" ht="9" customHeight="1" x14ac:dyDescent="0.25">
      <c r="A3" s="36"/>
      <c r="B3" s="36"/>
      <c r="C3" s="36"/>
      <c r="D3" s="36"/>
      <c r="E3" s="284"/>
    </row>
    <row r="4" spans="1:5" s="287" customFormat="1" ht="31.95" customHeight="1" x14ac:dyDescent="0.25">
      <c r="A4" s="434" t="s">
        <v>370</v>
      </c>
      <c r="B4" s="434"/>
      <c r="C4" s="283" t="s">
        <v>71</v>
      </c>
      <c r="D4" s="285" t="s">
        <v>152</v>
      </c>
      <c r="E4" s="286"/>
    </row>
    <row r="5" spans="1:5" x14ac:dyDescent="0.25">
      <c r="E5" s="284"/>
    </row>
    <row r="6" spans="1:5" s="309" customFormat="1" x14ac:dyDescent="0.25">
      <c r="A6" s="288" t="s">
        <v>76</v>
      </c>
      <c r="C6" s="289">
        <v>6950.2682110000005</v>
      </c>
      <c r="D6" s="290">
        <v>100</v>
      </c>
      <c r="E6" s="327"/>
    </row>
    <row r="7" spans="1:5" x14ac:dyDescent="0.25">
      <c r="C7" s="291"/>
      <c r="D7" s="292"/>
      <c r="E7" s="284"/>
    </row>
    <row r="8" spans="1:5" x14ac:dyDescent="0.25">
      <c r="B8" s="11" t="s">
        <v>94</v>
      </c>
      <c r="C8" s="293">
        <v>4489.0211549999985</v>
      </c>
      <c r="D8" s="294">
        <v>64.587739907581508</v>
      </c>
      <c r="E8" s="284"/>
    </row>
    <row r="9" spans="1:5" ht="15.6" x14ac:dyDescent="0.25">
      <c r="B9" s="11" t="s">
        <v>374</v>
      </c>
      <c r="C9" s="293">
        <v>384.95499700000022</v>
      </c>
      <c r="D9" s="294">
        <v>5.5387070730701069</v>
      </c>
      <c r="E9" s="284"/>
    </row>
    <row r="10" spans="1:5" x14ac:dyDescent="0.25">
      <c r="B10" s="11" t="s">
        <v>276</v>
      </c>
      <c r="C10" s="293">
        <v>318.24039100000056</v>
      </c>
      <c r="D10" s="294">
        <v>4.578821728006556</v>
      </c>
      <c r="E10" s="284"/>
    </row>
    <row r="11" spans="1:5" ht="15.6" x14ac:dyDescent="0.25">
      <c r="B11" s="11" t="s">
        <v>375</v>
      </c>
      <c r="C11" s="293">
        <v>279.64058200000005</v>
      </c>
      <c r="D11" s="294">
        <v>4.0234502253800866</v>
      </c>
      <c r="E11" s="284"/>
    </row>
    <row r="12" spans="1:5" x14ac:dyDescent="0.25">
      <c r="B12" s="21" t="s">
        <v>277</v>
      </c>
      <c r="C12" s="293">
        <v>256.29849999999999</v>
      </c>
      <c r="D12" s="294">
        <v>3.6876058911563057</v>
      </c>
      <c r="E12" s="284"/>
    </row>
    <row r="13" spans="1:5" x14ac:dyDescent="0.25">
      <c r="B13" s="21"/>
      <c r="C13" s="291"/>
      <c r="D13" s="328"/>
      <c r="E13" s="284"/>
    </row>
    <row r="14" spans="1:5" x14ac:dyDescent="0.25">
      <c r="A14" s="288" t="s">
        <v>79</v>
      </c>
      <c r="C14" s="289">
        <v>10243.822665999984</v>
      </c>
      <c r="D14" s="290">
        <v>100</v>
      </c>
      <c r="E14" s="291"/>
    </row>
    <row r="15" spans="1:5" x14ac:dyDescent="0.25">
      <c r="C15" s="291"/>
      <c r="D15" s="297"/>
      <c r="E15" s="284"/>
    </row>
    <row r="16" spans="1:5" x14ac:dyDescent="0.25">
      <c r="B16" s="11" t="s">
        <v>94</v>
      </c>
      <c r="C16" s="293">
        <v>6763.2945240000117</v>
      </c>
      <c r="D16" s="294">
        <v>66.023151166486841</v>
      </c>
      <c r="E16" s="284"/>
    </row>
    <row r="17" spans="1:5" x14ac:dyDescent="0.25">
      <c r="B17" s="11" t="s">
        <v>276</v>
      </c>
      <c r="C17" s="293">
        <v>692.72825499999965</v>
      </c>
      <c r="D17" s="294">
        <v>6.7623999124781484</v>
      </c>
      <c r="E17" s="284"/>
    </row>
    <row r="18" spans="1:5" x14ac:dyDescent="0.25">
      <c r="B18" s="19" t="s">
        <v>283</v>
      </c>
      <c r="C18" s="293">
        <v>461.38259599999992</v>
      </c>
      <c r="D18" s="294">
        <v>4.5040080353144285</v>
      </c>
      <c r="E18" s="284"/>
    </row>
    <row r="19" spans="1:5" ht="15.6" x14ac:dyDescent="0.25">
      <c r="B19" s="11" t="s">
        <v>295</v>
      </c>
      <c r="C19" s="293">
        <v>398.05324799999966</v>
      </c>
      <c r="D19" s="294">
        <v>3.8857881572000292</v>
      </c>
      <c r="E19" s="284"/>
    </row>
    <row r="20" spans="1:5" x14ac:dyDescent="0.25">
      <c r="B20" s="21" t="s">
        <v>277</v>
      </c>
      <c r="C20" s="293">
        <v>288.419398</v>
      </c>
      <c r="D20" s="294">
        <v>2.8155446204402348</v>
      </c>
      <c r="E20" s="284"/>
    </row>
    <row r="21" spans="1:5" x14ac:dyDescent="0.25">
      <c r="A21" s="295"/>
      <c r="B21" s="295"/>
      <c r="C21" s="296"/>
      <c r="D21" s="296"/>
      <c r="E21" s="284"/>
    </row>
    <row r="22" spans="1:5" x14ac:dyDescent="0.25">
      <c r="C22" s="291"/>
      <c r="D22" s="291"/>
      <c r="E22" s="284"/>
    </row>
    <row r="23" spans="1:5" s="116" customFormat="1" ht="11.4" x14ac:dyDescent="0.2">
      <c r="A23" s="329" t="s">
        <v>47</v>
      </c>
      <c r="B23" s="116" t="s">
        <v>284</v>
      </c>
      <c r="C23" s="117"/>
      <c r="D23" s="118"/>
    </row>
    <row r="24" spans="1:5" s="116" customFormat="1" ht="11.4" x14ac:dyDescent="0.2">
      <c r="A24" s="330" t="s">
        <v>88</v>
      </c>
      <c r="B24" s="116" t="s">
        <v>285</v>
      </c>
      <c r="C24" s="117"/>
      <c r="D24" s="118"/>
    </row>
    <row r="25" spans="1:5" s="116" customFormat="1" ht="11.4" x14ac:dyDescent="0.2">
      <c r="A25" s="330" t="s">
        <v>148</v>
      </c>
      <c r="B25" s="112" t="s">
        <v>286</v>
      </c>
      <c r="C25" s="117"/>
      <c r="D25" s="118"/>
    </row>
    <row r="26" spans="1:5" s="116" customFormat="1" ht="11.4" x14ac:dyDescent="0.2">
      <c r="A26" s="114" t="s">
        <v>282</v>
      </c>
      <c r="C26" s="117"/>
      <c r="D26" s="117"/>
      <c r="E26" s="118"/>
    </row>
    <row r="27" spans="1:5" x14ac:dyDescent="0.25">
      <c r="A27" s="331"/>
      <c r="C27" s="291"/>
      <c r="D27" s="291"/>
      <c r="E27" s="284"/>
    </row>
    <row r="28" spans="1:5" x14ac:dyDescent="0.25">
      <c r="A28" s="331"/>
      <c r="B28" s="8"/>
      <c r="C28" s="291"/>
      <c r="D28" s="291"/>
      <c r="E28" s="284"/>
    </row>
    <row r="29" spans="1:5" x14ac:dyDescent="0.25">
      <c r="A29" s="331"/>
      <c r="B29" s="21"/>
      <c r="C29" s="45"/>
      <c r="D29" s="45"/>
    </row>
    <row r="30" spans="1:5" ht="6" customHeight="1" x14ac:dyDescent="0.25">
      <c r="A30" s="332"/>
      <c r="B30" s="21"/>
      <c r="C30" s="45"/>
      <c r="D30" s="45"/>
    </row>
    <row r="31" spans="1:5" x14ac:dyDescent="0.25">
      <c r="A31" s="429" t="s">
        <v>360</v>
      </c>
      <c r="B31" s="413"/>
      <c r="C31" s="413"/>
      <c r="D31" s="413"/>
    </row>
    <row r="32" spans="1:5" x14ac:dyDescent="0.25">
      <c r="A32" s="413" t="s">
        <v>279</v>
      </c>
      <c r="B32" s="413"/>
      <c r="C32" s="413"/>
      <c r="D32" s="413"/>
    </row>
    <row r="33" spans="1:5" x14ac:dyDescent="0.25">
      <c r="A33" s="36"/>
      <c r="B33" s="36"/>
      <c r="C33" s="36"/>
      <c r="D33" s="36"/>
    </row>
    <row r="34" spans="1:5" ht="26.4" x14ac:dyDescent="0.25">
      <c r="A34" s="434" t="s">
        <v>370</v>
      </c>
      <c r="B34" s="434"/>
      <c r="C34" s="283" t="s">
        <v>71</v>
      </c>
      <c r="D34" s="285" t="s">
        <v>152</v>
      </c>
      <c r="E34" s="36"/>
    </row>
    <row r="35" spans="1:5" ht="9" customHeight="1" x14ac:dyDescent="0.25">
      <c r="A35" s="36"/>
      <c r="B35" s="36"/>
      <c r="C35" s="36"/>
      <c r="D35" s="36"/>
      <c r="E35" s="36"/>
    </row>
    <row r="36" spans="1:5" s="47" customFormat="1" ht="15.75" customHeight="1" x14ac:dyDescent="0.25">
      <c r="A36" s="308" t="s">
        <v>76</v>
      </c>
      <c r="B36" s="310"/>
      <c r="C36" s="333">
        <v>6590.7429850000135</v>
      </c>
      <c r="D36" s="334">
        <v>100</v>
      </c>
      <c r="E36" s="335"/>
    </row>
    <row r="37" spans="1:5" x14ac:dyDescent="0.25">
      <c r="A37" s="36"/>
      <c r="C37" s="291"/>
      <c r="D37" s="336"/>
      <c r="E37" s="36"/>
    </row>
    <row r="38" spans="1:5" x14ac:dyDescent="0.25">
      <c r="A38" s="36"/>
      <c r="B38" s="21" t="s">
        <v>94</v>
      </c>
      <c r="C38" s="293">
        <v>1345.9744720000049</v>
      </c>
      <c r="D38" s="337">
        <v>20.42219632996358</v>
      </c>
    </row>
    <row r="39" spans="1:5" x14ac:dyDescent="0.25">
      <c r="A39" s="36"/>
      <c r="B39" s="21" t="s">
        <v>287</v>
      </c>
      <c r="C39" s="293">
        <v>711.55191699999989</v>
      </c>
      <c r="D39" s="337">
        <v>10.796232209622394</v>
      </c>
    </row>
    <row r="40" spans="1:5" x14ac:dyDescent="0.25">
      <c r="A40" s="36"/>
      <c r="B40" s="21" t="s">
        <v>92</v>
      </c>
      <c r="C40" s="293">
        <v>655.44443399999898</v>
      </c>
      <c r="D40" s="337">
        <v>9.9449248057728301</v>
      </c>
    </row>
    <row r="41" spans="1:5" x14ac:dyDescent="0.25">
      <c r="A41" s="36"/>
      <c r="B41" s="8" t="s">
        <v>280</v>
      </c>
      <c r="C41" s="293">
        <v>609.19136500000127</v>
      </c>
      <c r="D41" s="337">
        <v>9.2431364170393291</v>
      </c>
    </row>
    <row r="42" spans="1:5" x14ac:dyDescent="0.25">
      <c r="A42" s="36"/>
      <c r="B42" s="8" t="s">
        <v>288</v>
      </c>
      <c r="C42" s="293">
        <v>445.34248500000041</v>
      </c>
      <c r="D42" s="337">
        <v>6.7570907561342191</v>
      </c>
    </row>
    <row r="43" spans="1:5" x14ac:dyDescent="0.25">
      <c r="A43" s="36"/>
      <c r="C43" s="36"/>
      <c r="D43" s="338"/>
    </row>
    <row r="44" spans="1:5" x14ac:dyDescent="0.25">
      <c r="A44" s="308" t="s">
        <v>79</v>
      </c>
      <c r="B44" s="36"/>
      <c r="C44" s="289">
        <v>23805.245444999997</v>
      </c>
      <c r="D44" s="334">
        <v>100</v>
      </c>
    </row>
    <row r="45" spans="1:5" x14ac:dyDescent="0.25">
      <c r="A45" s="36"/>
      <c r="B45" s="36"/>
      <c r="D45" s="338"/>
    </row>
    <row r="46" spans="1:5" x14ac:dyDescent="0.25">
      <c r="A46" s="36"/>
      <c r="B46" s="11" t="s">
        <v>94</v>
      </c>
      <c r="C46" s="23">
        <v>4810.9811670000054</v>
      </c>
      <c r="D46" s="337">
        <v>20.20975241828684</v>
      </c>
    </row>
    <row r="47" spans="1:5" x14ac:dyDescent="0.25">
      <c r="A47" s="36"/>
      <c r="B47" s="11" t="s">
        <v>92</v>
      </c>
      <c r="C47" s="23">
        <v>3316.095341999991</v>
      </c>
      <c r="D47" s="337">
        <v>13.930103554956188</v>
      </c>
    </row>
    <row r="48" spans="1:5" x14ac:dyDescent="0.25">
      <c r="A48" s="36"/>
      <c r="B48" s="11" t="s">
        <v>132</v>
      </c>
      <c r="C48" s="23">
        <v>3033.9461019999985</v>
      </c>
      <c r="D48" s="337">
        <v>12.744863769666539</v>
      </c>
    </row>
    <row r="49" spans="1:5" x14ac:dyDescent="0.25">
      <c r="A49" s="36"/>
      <c r="B49" s="11" t="s">
        <v>288</v>
      </c>
      <c r="C49" s="23">
        <v>1586.8523010000033</v>
      </c>
      <c r="D49" s="337">
        <v>6.6659774824262623</v>
      </c>
    </row>
    <row r="50" spans="1:5" x14ac:dyDescent="0.25">
      <c r="A50" s="36"/>
      <c r="B50" s="11" t="s">
        <v>289</v>
      </c>
      <c r="C50" s="23">
        <v>1085.3823350000002</v>
      </c>
      <c r="D50" s="337">
        <v>4.5594250960683613</v>
      </c>
    </row>
    <row r="51" spans="1:5" x14ac:dyDescent="0.25">
      <c r="A51" s="295"/>
      <c r="B51" s="295"/>
      <c r="C51" s="296"/>
      <c r="D51" s="296"/>
    </row>
    <row r="52" spans="1:5" x14ac:dyDescent="0.25">
      <c r="A52" s="36"/>
      <c r="B52" s="36"/>
      <c r="C52" s="339"/>
      <c r="D52" s="339"/>
    </row>
    <row r="53" spans="1:5" s="116" customFormat="1" ht="11.4" x14ac:dyDescent="0.2">
      <c r="A53" s="114" t="s">
        <v>282</v>
      </c>
      <c r="C53" s="117"/>
      <c r="D53" s="117"/>
      <c r="E53" s="118"/>
    </row>
    <row r="54" spans="1:5" ht="3" customHeight="1" x14ac:dyDescent="0.25">
      <c r="B54" s="10"/>
    </row>
    <row r="55" spans="1:5" x14ac:dyDescent="0.25">
      <c r="A55" s="21"/>
      <c r="C55" s="291"/>
      <c r="D55" s="291"/>
    </row>
    <row r="56" spans="1:5" x14ac:dyDescent="0.25">
      <c r="A56" s="21"/>
      <c r="C56" s="291"/>
      <c r="D56" s="291"/>
    </row>
    <row r="57" spans="1:5" x14ac:dyDescent="0.25">
      <c r="C57" s="291"/>
      <c r="D57" s="291"/>
    </row>
  </sheetData>
  <mergeCells count="6">
    <mergeCell ref="A34:B34"/>
    <mergeCell ref="A1:D1"/>
    <mergeCell ref="A2:D2"/>
    <mergeCell ref="A31:D31"/>
    <mergeCell ref="A32:D32"/>
    <mergeCell ref="A4:B4"/>
  </mergeCells>
  <phoneticPr fontId="0" type="noConversion"/>
  <pageMargins left="0.92" right="0.75" top="1" bottom="1" header="0.5" footer="0.5"/>
  <pageSetup scale="8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showGridLines="0" zoomScale="81" zoomScaleNormal="81" workbookViewId="0">
      <selection activeCell="I8" sqref="I8"/>
    </sheetView>
  </sheetViews>
  <sheetFormatPr defaultColWidth="9.21875" defaultRowHeight="13.2" x14ac:dyDescent="0.25"/>
  <cols>
    <col min="1" max="1" width="2.77734375" style="37" customWidth="1"/>
    <col min="2" max="2" width="39.21875" style="37" customWidth="1"/>
    <col min="3" max="3" width="15.44140625" style="37" customWidth="1"/>
    <col min="4" max="4" width="10.77734375" style="37" customWidth="1"/>
    <col min="5" max="5" width="1.5546875" style="37" customWidth="1"/>
    <col min="6" max="6" width="12.44140625" style="37" customWidth="1"/>
    <col min="7" max="7" width="9.77734375" style="37" customWidth="1"/>
    <col min="8" max="8" width="2.21875" style="37" customWidth="1"/>
    <col min="9" max="10" width="12.77734375" style="37" customWidth="1"/>
    <col min="11" max="11" width="1.5546875" style="37" customWidth="1"/>
    <col min="12" max="12" width="13" style="37" customWidth="1"/>
    <col min="13" max="13" width="4" style="37" customWidth="1"/>
    <col min="14" max="14" width="17" style="37" customWidth="1"/>
    <col min="15" max="16384" width="9.21875" style="37"/>
  </cols>
  <sheetData>
    <row r="1" spans="1:14" x14ac:dyDescent="0.25">
      <c r="A1" s="429" t="s">
        <v>366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</row>
    <row r="2" spans="1:14" x14ac:dyDescent="0.25">
      <c r="A2" s="413" t="s">
        <v>279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</row>
    <row r="3" spans="1:14" x14ac:dyDescent="0.25">
      <c r="A3" s="429"/>
      <c r="B3" s="413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3"/>
    </row>
    <row r="4" spans="1:14" ht="27" customHeight="1" x14ac:dyDescent="0.25">
      <c r="A4" s="416" t="s">
        <v>358</v>
      </c>
      <c r="B4" s="416"/>
      <c r="C4" s="437" t="s">
        <v>70</v>
      </c>
      <c r="D4" s="437"/>
      <c r="E4" s="269"/>
      <c r="F4" s="437" t="s">
        <v>72</v>
      </c>
      <c r="G4" s="437"/>
      <c r="H4" s="269"/>
      <c r="I4" s="437" t="s">
        <v>73</v>
      </c>
      <c r="J4" s="437"/>
      <c r="K4" s="270"/>
      <c r="L4" s="435" t="s">
        <v>290</v>
      </c>
      <c r="M4" s="436"/>
    </row>
    <row r="5" spans="1:14" ht="12.75" customHeight="1" x14ac:dyDescent="0.25">
      <c r="A5" s="438"/>
      <c r="B5" s="438"/>
      <c r="C5" s="437" t="s">
        <v>71</v>
      </c>
      <c r="D5" s="414" t="s">
        <v>152</v>
      </c>
      <c r="E5" s="271"/>
      <c r="F5" s="437" t="s">
        <v>71</v>
      </c>
      <c r="G5" s="414" t="s">
        <v>152</v>
      </c>
      <c r="H5" s="271"/>
      <c r="I5" s="437" t="s">
        <v>71</v>
      </c>
      <c r="J5" s="414" t="s">
        <v>152</v>
      </c>
      <c r="K5" s="271"/>
      <c r="L5" s="272" t="s">
        <v>74</v>
      </c>
      <c r="M5" s="272" t="s">
        <v>24</v>
      </c>
    </row>
    <row r="6" spans="1:14" ht="15" customHeight="1" x14ac:dyDescent="0.25">
      <c r="A6" s="417"/>
      <c r="B6" s="417"/>
      <c r="C6" s="437"/>
      <c r="D6" s="389"/>
      <c r="E6" s="278"/>
      <c r="F6" s="437"/>
      <c r="G6" s="389"/>
      <c r="H6" s="278"/>
      <c r="I6" s="437"/>
      <c r="J6" s="389"/>
      <c r="K6" s="278"/>
      <c r="L6" s="273" t="s">
        <v>75</v>
      </c>
      <c r="M6" s="273" t="s">
        <v>25</v>
      </c>
    </row>
    <row r="7" spans="1:14" ht="6" customHeight="1" x14ac:dyDescent="0.25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</row>
    <row r="8" spans="1:14" x14ac:dyDescent="0.25">
      <c r="A8" s="3" t="s">
        <v>11</v>
      </c>
      <c r="B8" s="300"/>
      <c r="C8" s="301">
        <f>F8+I8</f>
        <v>155026.05606199737</v>
      </c>
      <c r="D8" s="302">
        <v>100</v>
      </c>
      <c r="E8" s="303"/>
      <c r="F8" s="262">
        <v>65214.516367999997</v>
      </c>
      <c r="G8" s="302">
        <v>100</v>
      </c>
      <c r="H8" s="303"/>
      <c r="I8" s="262">
        <v>89811.539693997358</v>
      </c>
      <c r="J8" s="302">
        <v>100</v>
      </c>
      <c r="K8" s="303"/>
      <c r="L8" s="251">
        <v>-24597.023325997361</v>
      </c>
      <c r="M8" s="304" t="s">
        <v>159</v>
      </c>
    </row>
    <row r="9" spans="1:14" ht="6" customHeight="1" x14ac:dyDescent="0.25">
      <c r="A9" s="36"/>
      <c r="C9" s="305"/>
      <c r="D9" s="306"/>
      <c r="E9" s="306"/>
      <c r="F9" s="305"/>
      <c r="G9" s="306"/>
      <c r="H9" s="306"/>
      <c r="I9" s="305"/>
      <c r="J9" s="306"/>
      <c r="K9" s="306"/>
      <c r="L9" s="307"/>
      <c r="M9" s="307"/>
    </row>
    <row r="10" spans="1:14" x14ac:dyDescent="0.25">
      <c r="A10" s="308" t="s">
        <v>80</v>
      </c>
      <c r="B10" s="309"/>
      <c r="C10" s="305"/>
      <c r="D10" s="306"/>
      <c r="E10" s="306"/>
      <c r="F10" s="305"/>
      <c r="G10" s="306"/>
      <c r="H10" s="306"/>
      <c r="I10" s="305"/>
      <c r="J10" s="306"/>
      <c r="K10" s="306"/>
      <c r="L10" s="307"/>
      <c r="M10" s="307"/>
    </row>
    <row r="11" spans="1:14" x14ac:dyDescent="0.25">
      <c r="A11" s="310"/>
      <c r="B11" s="288" t="s">
        <v>81</v>
      </c>
      <c r="C11" s="301">
        <v>133112.71377400035</v>
      </c>
      <c r="D11" s="302">
        <v>85.864736003324808</v>
      </c>
      <c r="E11" s="303"/>
      <c r="F11" s="301">
        <v>55786.435338000003</v>
      </c>
      <c r="G11" s="302">
        <v>85.542971787449702</v>
      </c>
      <c r="H11" s="303"/>
      <c r="I11" s="301">
        <v>77326.278435997694</v>
      </c>
      <c r="J11" s="302">
        <v>86.098377446217938</v>
      </c>
      <c r="K11" s="311"/>
      <c r="L11" s="251">
        <v>-21539.843097997691</v>
      </c>
      <c r="M11" s="304" t="s">
        <v>159</v>
      </c>
      <c r="N11" s="23"/>
    </row>
    <row r="12" spans="1:14" ht="6" customHeight="1" x14ac:dyDescent="0.25">
      <c r="A12" s="36"/>
      <c r="C12" s="305"/>
      <c r="D12" s="306"/>
      <c r="E12" s="306"/>
      <c r="F12" s="305"/>
      <c r="G12" s="306"/>
      <c r="H12" s="306"/>
      <c r="I12" s="305"/>
      <c r="J12" s="306"/>
      <c r="K12" s="306"/>
      <c r="L12" s="312"/>
      <c r="M12" s="307"/>
    </row>
    <row r="13" spans="1:14" ht="15.6" x14ac:dyDescent="0.25">
      <c r="A13" s="15"/>
      <c r="B13" s="21" t="s">
        <v>371</v>
      </c>
      <c r="C13" s="127">
        <v>18650.83099100001</v>
      </c>
      <c r="D13" s="313">
        <v>12.030771771386126</v>
      </c>
      <c r="E13" s="305"/>
      <c r="F13" s="314">
        <v>10034.349119</v>
      </c>
      <c r="G13" s="313">
        <v>15.3866802636042</v>
      </c>
      <c r="H13" s="306"/>
      <c r="I13" s="314">
        <v>8616.4818720000076</v>
      </c>
      <c r="J13" s="313">
        <v>9.5939585284449791</v>
      </c>
      <c r="K13" s="305"/>
      <c r="L13" s="252">
        <v>1417.8672469999929</v>
      </c>
      <c r="M13" s="304" t="s">
        <v>24</v>
      </c>
    </row>
    <row r="14" spans="1:14" ht="12.75" customHeight="1" x14ac:dyDescent="0.25">
      <c r="A14" s="15"/>
      <c r="B14" s="21" t="s">
        <v>372</v>
      </c>
      <c r="C14" s="127">
        <v>16939.547823000023</v>
      </c>
      <c r="D14" s="313">
        <v>10.926903678840691</v>
      </c>
      <c r="E14" s="305"/>
      <c r="F14" s="314">
        <v>10017.872873999995</v>
      </c>
      <c r="G14" s="313">
        <v>15.361415574210483</v>
      </c>
      <c r="H14" s="306"/>
      <c r="I14" s="314">
        <v>6921.6749490000257</v>
      </c>
      <c r="J14" s="313">
        <v>7.7068881934140174</v>
      </c>
      <c r="K14" s="305"/>
      <c r="L14" s="252">
        <v>3096.1979249999695</v>
      </c>
      <c r="M14" s="304" t="s">
        <v>24</v>
      </c>
    </row>
    <row r="15" spans="1:14" x14ac:dyDescent="0.25">
      <c r="A15" s="14"/>
      <c r="B15" s="21" t="s">
        <v>86</v>
      </c>
      <c r="C15" s="127">
        <v>30698.151448000248</v>
      </c>
      <c r="D15" s="313">
        <v>19.801930222441815</v>
      </c>
      <c r="E15" s="305"/>
      <c r="F15" s="314">
        <v>9830.090667000004</v>
      </c>
      <c r="G15" s="313">
        <v>15.073470163498007</v>
      </c>
      <c r="H15" s="306"/>
      <c r="I15" s="314">
        <v>20868.060781000244</v>
      </c>
      <c r="J15" s="313">
        <v>23.235389185065916</v>
      </c>
      <c r="K15" s="305"/>
      <c r="L15" s="252">
        <v>-11037.97011400024</v>
      </c>
      <c r="M15" s="304" t="s">
        <v>159</v>
      </c>
    </row>
    <row r="16" spans="1:14" x14ac:dyDescent="0.25">
      <c r="A16" s="14"/>
      <c r="B16" s="8" t="s">
        <v>27</v>
      </c>
      <c r="C16" s="127">
        <v>9396.7258760000059</v>
      </c>
      <c r="D16" s="313">
        <v>6.0613848501971219</v>
      </c>
      <c r="E16" s="305"/>
      <c r="F16" s="314">
        <v>3774.5125409999923</v>
      </c>
      <c r="G16" s="313">
        <v>5.7878410378768086</v>
      </c>
      <c r="H16" s="306"/>
      <c r="I16" s="314">
        <v>5622.213335000014</v>
      </c>
      <c r="J16" s="313">
        <v>6.2600121923706205</v>
      </c>
      <c r="K16" s="305"/>
      <c r="L16" s="252">
        <v>-1847.7007940000217</v>
      </c>
      <c r="M16" s="304" t="s">
        <v>159</v>
      </c>
    </row>
    <row r="17" spans="1:13" x14ac:dyDescent="0.25">
      <c r="A17" s="14"/>
      <c r="B17" s="21" t="s">
        <v>87</v>
      </c>
      <c r="C17" s="127">
        <v>9749.8496570000389</v>
      </c>
      <c r="D17" s="313">
        <v>6.2891683531579492</v>
      </c>
      <c r="E17" s="305"/>
      <c r="F17" s="314">
        <v>2854.8508910000078</v>
      </c>
      <c r="G17" s="313">
        <v>4.3776310091610977</v>
      </c>
      <c r="H17" s="306"/>
      <c r="I17" s="314">
        <v>6894.9987660000306</v>
      </c>
      <c r="J17" s="313">
        <v>7.6771857931535541</v>
      </c>
      <c r="K17" s="305"/>
      <c r="L17" s="252">
        <v>-4040.1478750000229</v>
      </c>
      <c r="M17" s="304" t="s">
        <v>159</v>
      </c>
    </row>
    <row r="18" spans="1:13" x14ac:dyDescent="0.25">
      <c r="A18" s="15"/>
      <c r="B18" s="22" t="s">
        <v>28</v>
      </c>
      <c r="C18" s="127">
        <v>6804.5120370000295</v>
      </c>
      <c r="D18" s="313">
        <v>4.3892699136194224</v>
      </c>
      <c r="E18" s="305"/>
      <c r="F18" s="314">
        <v>2121.2739929999966</v>
      </c>
      <c r="G18" s="313">
        <v>3.2527635120834555</v>
      </c>
      <c r="H18" s="306"/>
      <c r="I18" s="314">
        <v>4683.2380440000334</v>
      </c>
      <c r="J18" s="313">
        <v>5.2145170430844336</v>
      </c>
      <c r="K18" s="305"/>
      <c r="L18" s="252">
        <v>-2561.9640510000368</v>
      </c>
      <c r="M18" s="304" t="s">
        <v>159</v>
      </c>
    </row>
    <row r="19" spans="1:13" x14ac:dyDescent="0.25">
      <c r="A19" s="15"/>
      <c r="B19" s="21" t="s">
        <v>57</v>
      </c>
      <c r="C19" s="127">
        <v>12009.423262000008</v>
      </c>
      <c r="D19" s="313">
        <v>7.7467127572394991</v>
      </c>
      <c r="E19" s="305"/>
      <c r="F19" s="314">
        <v>9225.8682440000139</v>
      </c>
      <c r="G19" s="313">
        <v>14.14695493858947</v>
      </c>
      <c r="H19" s="306"/>
      <c r="I19" s="314">
        <v>2783.55501799999</v>
      </c>
      <c r="J19" s="313">
        <v>3.0993289141729652</v>
      </c>
      <c r="K19" s="305"/>
      <c r="L19" s="252">
        <v>6442.3132260000239</v>
      </c>
      <c r="M19" s="304" t="s">
        <v>24</v>
      </c>
    </row>
    <row r="20" spans="1:13" x14ac:dyDescent="0.25">
      <c r="A20" s="14"/>
      <c r="B20" s="21" t="s">
        <v>44</v>
      </c>
      <c r="C20" s="127">
        <v>7849.7913169999883</v>
      </c>
      <c r="D20" s="313">
        <v>5.0635302970364755</v>
      </c>
      <c r="E20" s="305"/>
      <c r="F20" s="314">
        <v>2877.397088999996</v>
      </c>
      <c r="G20" s="313">
        <v>4.4122033701255825</v>
      </c>
      <c r="H20" s="306"/>
      <c r="I20" s="314">
        <v>4972.3942279999919</v>
      </c>
      <c r="J20" s="313">
        <v>5.5364758748616874</v>
      </c>
      <c r="K20" s="305"/>
      <c r="L20" s="252">
        <v>-2094.997138999996</v>
      </c>
      <c r="M20" s="304" t="s">
        <v>159</v>
      </c>
    </row>
    <row r="21" spans="1:13" ht="15.6" x14ac:dyDescent="0.25">
      <c r="A21" s="15"/>
      <c r="B21" s="21" t="s">
        <v>373</v>
      </c>
      <c r="C21" s="127">
        <v>5794.973551000001</v>
      </c>
      <c r="D21" s="313">
        <v>3.7380642313976558</v>
      </c>
      <c r="E21" s="305"/>
      <c r="F21" s="314">
        <v>1770.5692999999951</v>
      </c>
      <c r="G21" s="313">
        <v>2.714992609941048</v>
      </c>
      <c r="H21" s="306"/>
      <c r="I21" s="314">
        <v>4024.4042510000054</v>
      </c>
      <c r="J21" s="313">
        <v>4.4809433895820181</v>
      </c>
      <c r="K21" s="305"/>
      <c r="L21" s="252">
        <v>-2253.8349510000103</v>
      </c>
      <c r="M21" s="304" t="s">
        <v>159</v>
      </c>
    </row>
    <row r="22" spans="1:13" x14ac:dyDescent="0.25">
      <c r="A22" s="14"/>
      <c r="B22" s="22" t="s">
        <v>45</v>
      </c>
      <c r="C22" s="127">
        <v>6185.9308829999873</v>
      </c>
      <c r="D22" s="313">
        <v>3.9902523744306153</v>
      </c>
      <c r="E22" s="305"/>
      <c r="F22" s="314">
        <v>458.17357199999987</v>
      </c>
      <c r="G22" s="313">
        <v>0.70256378106764628</v>
      </c>
      <c r="H22" s="306"/>
      <c r="I22" s="314">
        <v>5727.7573109999876</v>
      </c>
      <c r="J22" s="313">
        <v>6.3775293581597596</v>
      </c>
      <c r="K22" s="305"/>
      <c r="L22" s="252">
        <v>-5269.5837389999879</v>
      </c>
      <c r="M22" s="304" t="s">
        <v>159</v>
      </c>
    </row>
    <row r="23" spans="1:13" x14ac:dyDescent="0.25">
      <c r="A23" s="14"/>
      <c r="B23" s="22" t="s">
        <v>48</v>
      </c>
      <c r="C23" s="127">
        <v>1170.4037520000015</v>
      </c>
      <c r="D23" s="313">
        <v>0.75497228126086025</v>
      </c>
      <c r="E23" s="305"/>
      <c r="F23" s="314">
        <v>362.28879800000004</v>
      </c>
      <c r="G23" s="313">
        <v>0.55553397951406247</v>
      </c>
      <c r="H23" s="306"/>
      <c r="I23" s="314">
        <v>808.1149540000016</v>
      </c>
      <c r="J23" s="313">
        <v>0.89978966706659502</v>
      </c>
      <c r="K23" s="305"/>
      <c r="L23" s="252">
        <v>-445.82615600000156</v>
      </c>
      <c r="M23" s="304" t="s">
        <v>159</v>
      </c>
    </row>
    <row r="24" spans="1:13" x14ac:dyDescent="0.25">
      <c r="A24" s="15"/>
      <c r="B24" s="21" t="s">
        <v>99</v>
      </c>
      <c r="C24" s="127">
        <v>4434.6984129999964</v>
      </c>
      <c r="D24" s="313">
        <v>2.8606148705908447</v>
      </c>
      <c r="E24" s="305"/>
      <c r="F24" s="314">
        <v>1280.6613430000009</v>
      </c>
      <c r="G24" s="313">
        <v>1.9637672934248829</v>
      </c>
      <c r="H24" s="306"/>
      <c r="I24" s="314">
        <v>3154.0370699999958</v>
      </c>
      <c r="J24" s="313">
        <v>3.5118394370548791</v>
      </c>
      <c r="K24" s="305"/>
      <c r="L24" s="252">
        <v>-1873.3757269999949</v>
      </c>
      <c r="M24" s="304" t="s">
        <v>159</v>
      </c>
    </row>
    <row r="25" spans="1:13" x14ac:dyDescent="0.25">
      <c r="A25" s="14"/>
      <c r="B25" s="22" t="s">
        <v>55</v>
      </c>
      <c r="C25" s="127">
        <v>901.20898300000022</v>
      </c>
      <c r="D25" s="313">
        <v>0.58132742707431873</v>
      </c>
      <c r="E25" s="305"/>
      <c r="F25" s="314">
        <v>88.428836999999902</v>
      </c>
      <c r="G25" s="313">
        <v>0.13559686082927222</v>
      </c>
      <c r="H25" s="306"/>
      <c r="I25" s="314">
        <v>812.78014600000029</v>
      </c>
      <c r="J25" s="313">
        <v>0.90498409087437481</v>
      </c>
      <c r="K25" s="305"/>
      <c r="L25" s="252">
        <v>-724.35130900000036</v>
      </c>
      <c r="M25" s="304" t="s">
        <v>159</v>
      </c>
    </row>
    <row r="26" spans="1:13" x14ac:dyDescent="0.25">
      <c r="A26" s="14"/>
      <c r="B26" s="22" t="s">
        <v>49</v>
      </c>
      <c r="C26" s="127">
        <v>925.68086300000004</v>
      </c>
      <c r="D26" s="313">
        <v>0.59711308312572031</v>
      </c>
      <c r="E26" s="305"/>
      <c r="F26" s="314">
        <v>400.08894399999974</v>
      </c>
      <c r="G26" s="313">
        <v>0.61349675851666474</v>
      </c>
      <c r="H26" s="306"/>
      <c r="I26" s="314">
        <v>525.5919190000003</v>
      </c>
      <c r="J26" s="313">
        <v>0.5852164663814674</v>
      </c>
      <c r="K26" s="305"/>
      <c r="L26" s="252">
        <v>-125.50297500000056</v>
      </c>
      <c r="M26" s="304" t="s">
        <v>159</v>
      </c>
    </row>
    <row r="27" spans="1:13" x14ac:dyDescent="0.25">
      <c r="A27" s="14"/>
      <c r="B27" s="22" t="s">
        <v>50</v>
      </c>
      <c r="C27" s="127">
        <v>476.71060700000055</v>
      </c>
      <c r="D27" s="313">
        <v>0.30750353786292317</v>
      </c>
      <c r="E27" s="305"/>
      <c r="F27" s="314">
        <v>46.054889000000031</v>
      </c>
      <c r="G27" s="313">
        <v>7.0620609589613748E-2</v>
      </c>
      <c r="H27" s="306"/>
      <c r="I27" s="314">
        <v>430.65571800000055</v>
      </c>
      <c r="J27" s="313">
        <v>0.47951044984566038</v>
      </c>
      <c r="K27" s="305"/>
      <c r="L27" s="252">
        <v>-384.60082900000054</v>
      </c>
      <c r="M27" s="304" t="s">
        <v>159</v>
      </c>
    </row>
    <row r="28" spans="1:13" x14ac:dyDescent="0.25">
      <c r="A28" s="14"/>
      <c r="B28" s="315" t="s">
        <v>51</v>
      </c>
      <c r="C28" s="127">
        <v>660.01716800000077</v>
      </c>
      <c r="D28" s="313">
        <v>0.42574595830268014</v>
      </c>
      <c r="E28" s="305"/>
      <c r="F28" s="314">
        <v>552.60852800000055</v>
      </c>
      <c r="G28" s="313">
        <v>0.84737043035277204</v>
      </c>
      <c r="H28" s="306"/>
      <c r="I28" s="314">
        <v>107.40864000000023</v>
      </c>
      <c r="J28" s="313">
        <v>0.11959336224048611</v>
      </c>
      <c r="K28" s="305"/>
      <c r="L28" s="252">
        <v>445.19988800000033</v>
      </c>
      <c r="M28" s="304" t="s">
        <v>24</v>
      </c>
    </row>
    <row r="29" spans="1:13" x14ac:dyDescent="0.25">
      <c r="A29" s="14"/>
      <c r="B29" s="315" t="s">
        <v>53</v>
      </c>
      <c r="C29" s="127">
        <v>158.76253499999999</v>
      </c>
      <c r="D29" s="313">
        <v>0.10241022640510725</v>
      </c>
      <c r="E29" s="305"/>
      <c r="F29" s="314">
        <v>24.907011999999998</v>
      </c>
      <c r="G29" s="313">
        <v>3.8192435345915682E-2</v>
      </c>
      <c r="H29" s="306"/>
      <c r="I29" s="314">
        <v>133.85552299999998</v>
      </c>
      <c r="J29" s="313">
        <v>0.14904045009813627</v>
      </c>
      <c r="K29" s="305"/>
      <c r="L29" s="252">
        <v>-108.94851099999998</v>
      </c>
      <c r="M29" s="304" t="s">
        <v>159</v>
      </c>
    </row>
    <row r="30" spans="1:13" x14ac:dyDescent="0.25">
      <c r="A30" s="15"/>
      <c r="B30" s="11" t="s">
        <v>54</v>
      </c>
      <c r="C30" s="127">
        <v>161.51759099999992</v>
      </c>
      <c r="D30" s="313">
        <v>0.10418738314248702</v>
      </c>
      <c r="E30" s="305"/>
      <c r="F30" s="314">
        <v>4.3580370000000022</v>
      </c>
      <c r="G30" s="313">
        <v>6.6826179855539658E-3</v>
      </c>
      <c r="H30" s="306"/>
      <c r="I30" s="314">
        <v>157.15955399999993</v>
      </c>
      <c r="J30" s="313">
        <v>0.17498815245286775</v>
      </c>
      <c r="K30" s="305"/>
      <c r="L30" s="252">
        <v>-152.80151699999993</v>
      </c>
      <c r="M30" s="304" t="s">
        <v>159</v>
      </c>
    </row>
    <row r="31" spans="1:13" x14ac:dyDescent="0.25">
      <c r="A31" s="14"/>
      <c r="B31" s="22" t="s">
        <v>52</v>
      </c>
      <c r="C31" s="127">
        <v>61.330489999999955</v>
      </c>
      <c r="D31" s="313">
        <v>3.9561407648449058E-2</v>
      </c>
      <c r="E31" s="305"/>
      <c r="F31" s="314">
        <v>26.03705099999998</v>
      </c>
      <c r="G31" s="313">
        <v>3.9925238198616861E-2</v>
      </c>
      <c r="H31" s="306"/>
      <c r="I31" s="314">
        <v>35.293438999999978</v>
      </c>
      <c r="J31" s="313">
        <v>3.9297220736055204E-2</v>
      </c>
      <c r="K31" s="305"/>
      <c r="L31" s="252">
        <v>-9.2563879999999976</v>
      </c>
      <c r="M31" s="304" t="s">
        <v>159</v>
      </c>
    </row>
    <row r="32" spans="1:13" ht="12.75" customHeight="1" x14ac:dyDescent="0.25">
      <c r="A32" s="14"/>
      <c r="B32" s="22" t="s">
        <v>56</v>
      </c>
      <c r="C32" s="127">
        <v>82.646527000000006</v>
      </c>
      <c r="D32" s="313">
        <v>5.3311378164034792E-2</v>
      </c>
      <c r="E32" s="305"/>
      <c r="F32" s="314">
        <v>36.043609000000004</v>
      </c>
      <c r="G32" s="313">
        <v>5.5269303534521315E-2</v>
      </c>
      <c r="H32" s="306"/>
      <c r="I32" s="314">
        <v>46.602918000000003</v>
      </c>
      <c r="J32" s="313">
        <v>5.1889677160400306E-2</v>
      </c>
      <c r="K32" s="305"/>
      <c r="L32" s="252">
        <v>-10.559308999999999</v>
      </c>
      <c r="M32" s="304" t="s">
        <v>159</v>
      </c>
    </row>
    <row r="33" spans="1:14" ht="12.75" customHeight="1" x14ac:dyDescent="0.25">
      <c r="A33" s="316"/>
      <c r="C33" s="38"/>
      <c r="D33" s="306"/>
      <c r="E33" s="306"/>
      <c r="F33" s="54"/>
      <c r="G33" s="306"/>
      <c r="H33" s="306"/>
      <c r="I33" s="38"/>
      <c r="J33" s="38"/>
      <c r="K33" s="38"/>
      <c r="L33" s="307"/>
      <c r="M33" s="307"/>
    </row>
    <row r="34" spans="1:14" ht="12.75" customHeight="1" x14ac:dyDescent="0.25">
      <c r="A34" s="317" t="s">
        <v>125</v>
      </c>
      <c r="C34" s="301">
        <f>SUM(C36:C46)</f>
        <v>21913.341374999658</v>
      </c>
      <c r="D34" s="302">
        <v>14.135263407743642</v>
      </c>
      <c r="E34" s="301"/>
      <c r="F34" s="301">
        <f>SUM(F36:F46)</f>
        <v>9428.0810299999976</v>
      </c>
      <c r="G34" s="302">
        <f>F34/F8*100</f>
        <v>14.457028212550307</v>
      </c>
      <c r="H34" s="301"/>
      <c r="I34" s="301">
        <f>SUM(I36:I46)</f>
        <v>12485.26125799966</v>
      </c>
      <c r="J34" s="302">
        <v>13.901622553782056</v>
      </c>
      <c r="K34" s="301"/>
      <c r="L34" s="251">
        <v>-3057.1802279996627</v>
      </c>
      <c r="M34" s="304" t="s">
        <v>159</v>
      </c>
    </row>
    <row r="35" spans="1:14" ht="12.75" customHeight="1" x14ac:dyDescent="0.25">
      <c r="A35" s="316"/>
      <c r="C35" s="318"/>
      <c r="D35" s="127"/>
      <c r="E35" s="127"/>
      <c r="F35" s="318"/>
      <c r="G35" s="127"/>
      <c r="H35" s="127"/>
      <c r="I35" s="318"/>
      <c r="J35" s="318"/>
      <c r="K35" s="318"/>
      <c r="L35" s="307"/>
      <c r="M35" s="307"/>
    </row>
    <row r="36" spans="1:14" ht="12.75" customHeight="1" x14ac:dyDescent="0.25">
      <c r="A36" s="20"/>
      <c r="B36" s="8" t="s">
        <v>30</v>
      </c>
      <c r="C36" s="127">
        <v>4343.0182770000056</v>
      </c>
      <c r="D36" s="313">
        <v>2.8014763371540354</v>
      </c>
      <c r="E36" s="127"/>
      <c r="F36" s="314">
        <v>2377.1851949999996</v>
      </c>
      <c r="G36" s="313">
        <v>3.6451779870385677</v>
      </c>
      <c r="H36" s="127"/>
      <c r="I36" s="314">
        <v>1965.8330820000058</v>
      </c>
      <c r="J36" s="313">
        <v>2.1888424234768955</v>
      </c>
      <c r="K36" s="127"/>
      <c r="L36" s="252">
        <v>411.35211299999378</v>
      </c>
      <c r="M36" s="304" t="s">
        <v>24</v>
      </c>
    </row>
    <row r="37" spans="1:14" ht="12.75" customHeight="1" x14ac:dyDescent="0.25">
      <c r="A37" s="20"/>
      <c r="B37" s="8" t="s">
        <v>29</v>
      </c>
      <c r="C37" s="127">
        <v>2469.0239440000018</v>
      </c>
      <c r="D37" s="313">
        <v>1.5926509431502276</v>
      </c>
      <c r="E37" s="127"/>
      <c r="F37" s="314">
        <v>1919.7215160000001</v>
      </c>
      <c r="G37" s="313">
        <v>2.9437027565567977</v>
      </c>
      <c r="H37" s="127"/>
      <c r="I37" s="314">
        <v>549.3024280000019</v>
      </c>
      <c r="J37" s="313">
        <v>0.611616758683311</v>
      </c>
      <c r="K37" s="127"/>
      <c r="L37" s="252">
        <v>1370.4190879999983</v>
      </c>
      <c r="M37" s="304" t="s">
        <v>24</v>
      </c>
    </row>
    <row r="38" spans="1:14" ht="12.75" customHeight="1" x14ac:dyDescent="0.25">
      <c r="A38" s="20"/>
      <c r="B38" s="8" t="s">
        <v>100</v>
      </c>
      <c r="C38" s="127">
        <v>2185.6270939999899</v>
      </c>
      <c r="D38" s="313">
        <v>1.4098449960733848</v>
      </c>
      <c r="E38" s="127"/>
      <c r="F38" s="314">
        <v>553.844166000001</v>
      </c>
      <c r="G38" s="313">
        <v>0.84926515881020292</v>
      </c>
      <c r="H38" s="127"/>
      <c r="I38" s="314">
        <v>1631.7829279999889</v>
      </c>
      <c r="J38" s="313">
        <v>1.8168967301526517</v>
      </c>
      <c r="K38" s="127"/>
      <c r="L38" s="252">
        <v>-1077.9387619999879</v>
      </c>
      <c r="M38" s="304" t="s">
        <v>159</v>
      </c>
    </row>
    <row r="39" spans="1:14" ht="12.75" customHeight="1" x14ac:dyDescent="0.25">
      <c r="A39" s="20"/>
      <c r="B39" s="8" t="s">
        <v>32</v>
      </c>
      <c r="C39" s="127">
        <v>1105.5472920000025</v>
      </c>
      <c r="D39" s="313">
        <v>0.71313643659868153</v>
      </c>
      <c r="E39" s="127"/>
      <c r="F39" s="314">
        <v>478.55082800000025</v>
      </c>
      <c r="G39" s="313">
        <v>0.73381028435383688</v>
      </c>
      <c r="H39" s="127"/>
      <c r="I39" s="314">
        <v>626.99646400000222</v>
      </c>
      <c r="J39" s="313">
        <v>0.69812461309123752</v>
      </c>
      <c r="K39" s="127"/>
      <c r="L39" s="252">
        <v>-148.44563600000197</v>
      </c>
      <c r="M39" s="304" t="s">
        <v>159</v>
      </c>
    </row>
    <row r="40" spans="1:14" ht="12.75" customHeight="1" x14ac:dyDescent="0.25">
      <c r="A40" s="20"/>
      <c r="B40" s="8" t="s">
        <v>101</v>
      </c>
      <c r="C40" s="127">
        <v>486.39060500000011</v>
      </c>
      <c r="D40" s="313">
        <v>0.31374764820533446</v>
      </c>
      <c r="E40" s="127"/>
      <c r="F40" s="314">
        <v>33.624442999999985</v>
      </c>
      <c r="G40" s="313">
        <v>5.1559752142084594E-2</v>
      </c>
      <c r="H40" s="127"/>
      <c r="I40" s="314">
        <v>452.76616200000012</v>
      </c>
      <c r="J40" s="313">
        <v>0.5041291615115927</v>
      </c>
      <c r="K40" s="127"/>
      <c r="L40" s="252">
        <v>-419.14171900000014</v>
      </c>
      <c r="M40" s="304" t="s">
        <v>159</v>
      </c>
    </row>
    <row r="41" spans="1:14" ht="12.75" customHeight="1" x14ac:dyDescent="0.25">
      <c r="A41" s="20"/>
      <c r="B41" s="8" t="s">
        <v>102</v>
      </c>
      <c r="C41" s="127">
        <v>652.67796999999939</v>
      </c>
      <c r="D41" s="313">
        <v>0.42101178768231262</v>
      </c>
      <c r="E41" s="127"/>
      <c r="F41" s="314">
        <v>98.651383999999965</v>
      </c>
      <c r="G41" s="313">
        <v>0.15127212389848688</v>
      </c>
      <c r="H41" s="127"/>
      <c r="I41" s="314">
        <v>554.02658599999938</v>
      </c>
      <c r="J41" s="313">
        <v>0.61687683775120528</v>
      </c>
      <c r="K41" s="127"/>
      <c r="L41" s="252">
        <v>-455.37520199999943</v>
      </c>
      <c r="M41" s="304" t="s">
        <v>159</v>
      </c>
    </row>
    <row r="42" spans="1:14" ht="12.75" customHeight="1" x14ac:dyDescent="0.25">
      <c r="A42" s="20"/>
      <c r="B42" s="8" t="s">
        <v>103</v>
      </c>
      <c r="C42" s="127">
        <v>968.22958200000323</v>
      </c>
      <c r="D42" s="313">
        <v>0.62455925577619864</v>
      </c>
      <c r="E42" s="127"/>
      <c r="F42" s="314">
        <v>413.83608900000092</v>
      </c>
      <c r="G42" s="313">
        <v>0.63457664343435272</v>
      </c>
      <c r="H42" s="127"/>
      <c r="I42" s="314">
        <v>554.39349300000231</v>
      </c>
      <c r="J42" s="313">
        <v>0.61728536765866815</v>
      </c>
      <c r="K42" s="127"/>
      <c r="L42" s="252">
        <v>-140.55740400000138</v>
      </c>
      <c r="M42" s="304" t="s">
        <v>159</v>
      </c>
    </row>
    <row r="43" spans="1:14" ht="12.75" customHeight="1" x14ac:dyDescent="0.25">
      <c r="A43" s="20"/>
      <c r="B43" s="8" t="s">
        <v>104</v>
      </c>
      <c r="C43" s="127">
        <v>705.85809000000006</v>
      </c>
      <c r="D43" s="313">
        <v>0.45531577589622502</v>
      </c>
      <c r="E43" s="127"/>
      <c r="F43" s="314">
        <v>278.3389429999998</v>
      </c>
      <c r="G43" s="313">
        <v>0.42680519384573318</v>
      </c>
      <c r="H43" s="127"/>
      <c r="I43" s="314">
        <v>427.51914700000026</v>
      </c>
      <c r="J43" s="313">
        <v>0.47601805787611268</v>
      </c>
      <c r="K43" s="127"/>
      <c r="L43" s="252">
        <v>-149.18020400000046</v>
      </c>
      <c r="M43" s="304" t="s">
        <v>159</v>
      </c>
    </row>
    <row r="44" spans="1:14" ht="12.75" customHeight="1" x14ac:dyDescent="0.25">
      <c r="A44" s="20"/>
      <c r="B44" s="8" t="s">
        <v>34</v>
      </c>
      <c r="C44" s="127">
        <v>642.57490900000073</v>
      </c>
      <c r="D44" s="313">
        <v>0.41449477934407675</v>
      </c>
      <c r="E44" s="127"/>
      <c r="F44" s="314">
        <v>214.07982599999977</v>
      </c>
      <c r="G44" s="313">
        <v>0.32827020412443975</v>
      </c>
      <c r="H44" s="127"/>
      <c r="I44" s="314">
        <v>428.49508300000099</v>
      </c>
      <c r="J44" s="313">
        <v>0.47710470665568588</v>
      </c>
      <c r="K44" s="127"/>
      <c r="L44" s="252">
        <v>-214.41525700000122</v>
      </c>
      <c r="M44" s="304" t="s">
        <v>159</v>
      </c>
    </row>
    <row r="45" spans="1:14" ht="12.75" customHeight="1" x14ac:dyDescent="0.25">
      <c r="A45" s="20"/>
      <c r="B45" s="8" t="s">
        <v>105</v>
      </c>
      <c r="C45" s="127">
        <v>771.28721600000108</v>
      </c>
      <c r="D45" s="313">
        <v>0.49752102039643653</v>
      </c>
      <c r="E45" s="127"/>
      <c r="F45" s="314">
        <v>450.39891100000096</v>
      </c>
      <c r="G45" s="313">
        <v>0.69064210866555853</v>
      </c>
      <c r="H45" s="127"/>
      <c r="I45" s="314">
        <v>320.88830500000012</v>
      </c>
      <c r="J45" s="313">
        <v>0.35729072911267212</v>
      </c>
      <c r="K45" s="127"/>
      <c r="L45" s="252">
        <v>129.51060600000085</v>
      </c>
      <c r="M45" s="304" t="s">
        <v>24</v>
      </c>
    </row>
    <row r="46" spans="1:14" x14ac:dyDescent="0.25">
      <c r="B46" s="36" t="s">
        <v>23</v>
      </c>
      <c r="C46" s="127">
        <v>7583.1063959996536</v>
      </c>
      <c r="D46" s="313">
        <v>4.8915044274667281</v>
      </c>
      <c r="E46" s="127"/>
      <c r="F46" s="318">
        <v>2609.8497289999941</v>
      </c>
      <c r="G46" s="313">
        <v>4.0019459996802444</v>
      </c>
      <c r="H46" s="127"/>
      <c r="I46" s="318">
        <v>4973.2575799996594</v>
      </c>
      <c r="J46" s="313">
        <v>5.5374371678120244</v>
      </c>
      <c r="K46" s="127"/>
      <c r="L46" s="252">
        <v>-2363.4078509996652</v>
      </c>
      <c r="M46" s="304" t="s">
        <v>159</v>
      </c>
      <c r="N46" s="23"/>
    </row>
    <row r="47" spans="1:14" x14ac:dyDescent="0.25">
      <c r="A47" s="153"/>
      <c r="B47" s="154"/>
      <c r="C47" s="155"/>
      <c r="D47" s="155"/>
      <c r="E47" s="155"/>
      <c r="F47" s="155"/>
      <c r="G47" s="155"/>
      <c r="H47" s="155"/>
      <c r="I47" s="155"/>
      <c r="J47" s="319"/>
      <c r="K47" s="155"/>
      <c r="L47" s="320"/>
      <c r="M47" s="320"/>
    </row>
    <row r="48" spans="1:14" x14ac:dyDescent="0.25">
      <c r="A48" s="316"/>
      <c r="B48" s="36"/>
      <c r="C48" s="48"/>
      <c r="D48" s="48"/>
      <c r="E48" s="48"/>
      <c r="F48" s="48"/>
      <c r="G48" s="48"/>
      <c r="H48" s="48"/>
      <c r="I48" s="48"/>
      <c r="J48" s="321"/>
      <c r="K48" s="48"/>
      <c r="L48" s="48"/>
    </row>
    <row r="49" spans="1:13" x14ac:dyDescent="0.25">
      <c r="A49" s="322" t="s">
        <v>339</v>
      </c>
      <c r="B49" s="116"/>
      <c r="C49" s="144"/>
      <c r="D49" s="48"/>
      <c r="E49" s="48"/>
      <c r="F49" s="48"/>
      <c r="G49" s="48"/>
      <c r="H49" s="48"/>
      <c r="I49" s="48"/>
      <c r="J49" s="321"/>
      <c r="K49" s="48"/>
      <c r="L49" s="48"/>
    </row>
    <row r="50" spans="1:13" x14ac:dyDescent="0.25">
      <c r="A50" s="323" t="s">
        <v>47</v>
      </c>
      <c r="B50" s="324" t="s">
        <v>130</v>
      </c>
      <c r="C50" s="158"/>
      <c r="D50" s="158"/>
      <c r="E50" s="158"/>
      <c r="F50" s="158"/>
      <c r="G50" s="158"/>
      <c r="H50" s="158"/>
      <c r="I50" s="325"/>
      <c r="J50" s="158"/>
      <c r="K50" s="158"/>
      <c r="L50" s="158"/>
      <c r="M50" s="159"/>
    </row>
    <row r="51" spans="1:13" x14ac:dyDescent="0.25">
      <c r="A51" s="323" t="s">
        <v>88</v>
      </c>
      <c r="B51" s="324" t="s">
        <v>328</v>
      </c>
      <c r="C51" s="158"/>
      <c r="D51" s="158"/>
      <c r="E51" s="158"/>
      <c r="F51" s="158"/>
      <c r="G51" s="158"/>
      <c r="H51" s="158"/>
      <c r="I51" s="325"/>
      <c r="J51" s="158"/>
      <c r="K51" s="158"/>
      <c r="L51" s="158"/>
      <c r="M51" s="159"/>
    </row>
    <row r="52" spans="1:13" ht="15" customHeight="1" x14ac:dyDescent="0.25">
      <c r="A52" s="323" t="s">
        <v>148</v>
      </c>
      <c r="B52" s="326" t="s">
        <v>149</v>
      </c>
      <c r="C52" s="158"/>
      <c r="D52" s="158"/>
      <c r="E52" s="158"/>
      <c r="F52" s="158"/>
      <c r="G52" s="158"/>
      <c r="H52" s="158"/>
      <c r="I52" s="325"/>
      <c r="J52" s="158"/>
      <c r="K52" s="158"/>
      <c r="L52" s="158"/>
      <c r="M52" s="159"/>
    </row>
    <row r="53" spans="1:13" x14ac:dyDescent="0.25">
      <c r="A53" s="323" t="s">
        <v>213</v>
      </c>
      <c r="B53" s="324" t="s">
        <v>347</v>
      </c>
      <c r="C53" s="158"/>
      <c r="D53" s="158"/>
      <c r="E53" s="158"/>
      <c r="F53" s="158"/>
      <c r="G53" s="158"/>
      <c r="H53" s="158"/>
      <c r="I53" s="325"/>
      <c r="J53" s="158"/>
      <c r="K53" s="158"/>
      <c r="L53" s="158"/>
      <c r="M53" s="159"/>
    </row>
    <row r="54" spans="1:13" x14ac:dyDescent="0.25">
      <c r="A54" s="196" t="s">
        <v>282</v>
      </c>
      <c r="B54" s="115"/>
      <c r="C54" s="115"/>
      <c r="J54" s="32"/>
    </row>
  </sheetData>
  <mergeCells count="14">
    <mergeCell ref="A1:M1"/>
    <mergeCell ref="A2:M2"/>
    <mergeCell ref="L4:M4"/>
    <mergeCell ref="C5:C6"/>
    <mergeCell ref="D5:D6"/>
    <mergeCell ref="F5:F6"/>
    <mergeCell ref="G5:G6"/>
    <mergeCell ref="I5:I6"/>
    <mergeCell ref="J5:J6"/>
    <mergeCell ref="A4:B6"/>
    <mergeCell ref="C4:D4"/>
    <mergeCell ref="F4:G4"/>
    <mergeCell ref="I4:J4"/>
    <mergeCell ref="A3:M3"/>
  </mergeCells>
  <phoneticPr fontId="0" type="noConversion"/>
  <pageMargins left="1.03" right="0.43" top="0.61" bottom="0.79" header="0.5" footer="0.4"/>
  <pageSetup scale="65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showGridLines="0" workbookViewId="0">
      <selection activeCell="F17" sqref="F17"/>
    </sheetView>
  </sheetViews>
  <sheetFormatPr defaultColWidth="9.21875" defaultRowHeight="13.2" x14ac:dyDescent="0.25"/>
  <cols>
    <col min="1" max="1" width="4" style="37" customWidth="1"/>
    <col min="2" max="2" width="55.44140625" style="37" customWidth="1"/>
    <col min="3" max="4" width="15.77734375" style="37" customWidth="1"/>
    <col min="5" max="5" width="14.77734375" style="284" customWidth="1"/>
    <col min="6" max="6" width="16" style="37" customWidth="1"/>
    <col min="7" max="16384" width="9.21875" style="37"/>
  </cols>
  <sheetData>
    <row r="1" spans="1:5" x14ac:dyDescent="0.25">
      <c r="A1" s="53" t="s">
        <v>356</v>
      </c>
      <c r="B1" s="53"/>
      <c r="C1" s="53"/>
      <c r="D1" s="53"/>
    </row>
    <row r="2" spans="1:5" x14ac:dyDescent="0.25">
      <c r="A2" s="113" t="s">
        <v>279</v>
      </c>
      <c r="B2" s="113"/>
      <c r="C2" s="53"/>
      <c r="D2" s="53"/>
    </row>
    <row r="4" spans="1:5" s="287" customFormat="1" ht="28.2" customHeight="1" x14ac:dyDescent="0.25">
      <c r="A4" s="434" t="s">
        <v>370</v>
      </c>
      <c r="B4" s="434"/>
      <c r="C4" s="283" t="s">
        <v>71</v>
      </c>
      <c r="D4" s="285" t="s">
        <v>152</v>
      </c>
      <c r="E4" s="286"/>
    </row>
    <row r="6" spans="1:5" x14ac:dyDescent="0.25">
      <c r="A6" s="288" t="s">
        <v>82</v>
      </c>
      <c r="C6" s="289">
        <v>55786.435338000003</v>
      </c>
      <c r="D6" s="290">
        <v>100</v>
      </c>
    </row>
    <row r="7" spans="1:5" x14ac:dyDescent="0.25">
      <c r="C7" s="291"/>
      <c r="D7" s="292"/>
    </row>
    <row r="8" spans="1:5" ht="15" customHeight="1" x14ac:dyDescent="0.25">
      <c r="B8" s="37" t="s">
        <v>94</v>
      </c>
      <c r="C8" s="293">
        <v>32898.469776999846</v>
      </c>
      <c r="D8" s="294">
        <v>58.972166939281777</v>
      </c>
    </row>
    <row r="9" spans="1:5" ht="15" customHeight="1" x14ac:dyDescent="0.25">
      <c r="B9" s="8" t="s">
        <v>276</v>
      </c>
      <c r="C9" s="293">
        <v>3037.5442019999964</v>
      </c>
      <c r="D9" s="294">
        <v>5.4449512387663077</v>
      </c>
    </row>
    <row r="10" spans="1:5" ht="15" customHeight="1" x14ac:dyDescent="0.25">
      <c r="B10" s="21" t="s">
        <v>90</v>
      </c>
      <c r="C10" s="293">
        <v>2000.3701670000014</v>
      </c>
      <c r="D10" s="294">
        <v>3.5857644513045459</v>
      </c>
    </row>
    <row r="11" spans="1:5" x14ac:dyDescent="0.25">
      <c r="B11" s="11" t="s">
        <v>277</v>
      </c>
      <c r="C11" s="293">
        <v>1932.7185809999971</v>
      </c>
      <c r="D11" s="294">
        <v>3.4644955700969273</v>
      </c>
    </row>
    <row r="12" spans="1:5" ht="32.700000000000003" customHeight="1" x14ac:dyDescent="0.25">
      <c r="B12" s="46" t="s">
        <v>275</v>
      </c>
      <c r="C12" s="293">
        <v>1853.1025420000012</v>
      </c>
      <c r="D12" s="294">
        <v>3.3217798032306338</v>
      </c>
    </row>
    <row r="13" spans="1:5" x14ac:dyDescent="0.25">
      <c r="A13" s="295"/>
      <c r="B13" s="295"/>
      <c r="C13" s="296"/>
      <c r="D13" s="296"/>
    </row>
    <row r="14" spans="1:5" x14ac:dyDescent="0.25">
      <c r="C14" s="291"/>
      <c r="D14" s="291"/>
    </row>
    <row r="15" spans="1:5" x14ac:dyDescent="0.25">
      <c r="A15" s="111" t="s">
        <v>47</v>
      </c>
      <c r="B15" s="112" t="s">
        <v>278</v>
      </c>
      <c r="C15" s="291"/>
      <c r="D15" s="291"/>
    </row>
    <row r="16" spans="1:5" x14ac:dyDescent="0.25">
      <c r="A16" s="114" t="s">
        <v>282</v>
      </c>
      <c r="B16" s="115"/>
      <c r="C16" s="291"/>
      <c r="D16" s="291"/>
    </row>
    <row r="17" spans="1:4" x14ac:dyDescent="0.25">
      <c r="A17" s="111"/>
      <c r="B17" s="112"/>
      <c r="C17" s="291"/>
      <c r="D17" s="291"/>
    </row>
    <row r="18" spans="1:4" x14ac:dyDescent="0.25">
      <c r="A18" s="111"/>
      <c r="B18" s="112"/>
      <c r="C18" s="291"/>
      <c r="D18" s="291"/>
    </row>
    <row r="19" spans="1:4" x14ac:dyDescent="0.25">
      <c r="A19" s="111"/>
      <c r="B19" s="112"/>
      <c r="C19" s="291"/>
      <c r="D19" s="291"/>
    </row>
    <row r="20" spans="1:4" x14ac:dyDescent="0.25">
      <c r="A20" s="111"/>
      <c r="B20" s="112"/>
      <c r="C20" s="291"/>
      <c r="D20" s="291"/>
    </row>
    <row r="21" spans="1:4" x14ac:dyDescent="0.25">
      <c r="A21" s="53" t="s">
        <v>357</v>
      </c>
      <c r="B21" s="53"/>
      <c r="C21" s="53"/>
      <c r="D21" s="53"/>
    </row>
    <row r="22" spans="1:4" x14ac:dyDescent="0.25">
      <c r="A22" s="113" t="s">
        <v>279</v>
      </c>
      <c r="B22" s="113"/>
      <c r="C22" s="53"/>
      <c r="D22" s="53"/>
    </row>
    <row r="23" spans="1:4" x14ac:dyDescent="0.25">
      <c r="A23" s="36"/>
      <c r="B23" s="36"/>
      <c r="C23" s="36"/>
      <c r="D23" s="36"/>
    </row>
    <row r="24" spans="1:4" ht="26.4" x14ac:dyDescent="0.25">
      <c r="A24" s="434" t="s">
        <v>370</v>
      </c>
      <c r="B24" s="434"/>
      <c r="C24" s="283" t="s">
        <v>71</v>
      </c>
      <c r="D24" s="285" t="s">
        <v>152</v>
      </c>
    </row>
    <row r="26" spans="1:4" x14ac:dyDescent="0.25">
      <c r="A26" s="288" t="s">
        <v>82</v>
      </c>
      <c r="C26" s="289">
        <v>77326.278435997694</v>
      </c>
      <c r="D26" s="290">
        <v>100</v>
      </c>
    </row>
    <row r="27" spans="1:4" x14ac:dyDescent="0.25">
      <c r="C27" s="291"/>
      <c r="D27" s="297"/>
    </row>
    <row r="28" spans="1:4" x14ac:dyDescent="0.25">
      <c r="A28" s="22"/>
      <c r="B28" s="21" t="s">
        <v>94</v>
      </c>
      <c r="C28" s="293">
        <v>25042.874700000029</v>
      </c>
      <c r="D28" s="294">
        <v>32.385982109208797</v>
      </c>
    </row>
    <row r="29" spans="1:4" x14ac:dyDescent="0.25">
      <c r="A29" s="22"/>
      <c r="B29" s="21" t="s">
        <v>132</v>
      </c>
      <c r="C29" s="293">
        <v>5910.8401810000005</v>
      </c>
      <c r="D29" s="294">
        <v>7.6440251626646569</v>
      </c>
    </row>
    <row r="30" spans="1:4" x14ac:dyDescent="0.25">
      <c r="A30" s="22"/>
      <c r="B30" s="21" t="s">
        <v>92</v>
      </c>
      <c r="C30" s="293">
        <v>5488.0708970000078</v>
      </c>
      <c r="D30" s="294">
        <v>7.0972908667035481</v>
      </c>
    </row>
    <row r="31" spans="1:4" x14ac:dyDescent="0.25">
      <c r="A31" s="22"/>
      <c r="B31" s="21" t="s">
        <v>280</v>
      </c>
      <c r="C31" s="293">
        <v>4088.2823120000435</v>
      </c>
      <c r="D31" s="294">
        <v>5.2870542779111505</v>
      </c>
    </row>
    <row r="32" spans="1:4" x14ac:dyDescent="0.25">
      <c r="A32" s="22"/>
      <c r="B32" s="14" t="s">
        <v>281</v>
      </c>
      <c r="C32" s="293">
        <v>3401.0747820000133</v>
      </c>
      <c r="D32" s="294">
        <v>4.3983427765955891</v>
      </c>
    </row>
    <row r="33" spans="1:4" x14ac:dyDescent="0.25">
      <c r="A33" s="295"/>
      <c r="B33" s="298"/>
      <c r="C33" s="299"/>
      <c r="D33" s="296"/>
    </row>
    <row r="34" spans="1:4" x14ac:dyDescent="0.25">
      <c r="B34" s="288"/>
      <c r="C34" s="291"/>
      <c r="D34" s="291"/>
    </row>
    <row r="35" spans="1:4" x14ac:dyDescent="0.25">
      <c r="A35" s="114" t="s">
        <v>282</v>
      </c>
      <c r="B35" s="115"/>
      <c r="C35" s="291"/>
      <c r="D35" s="291"/>
    </row>
  </sheetData>
  <mergeCells count="2">
    <mergeCell ref="A4:B4"/>
    <mergeCell ref="A24:B24"/>
  </mergeCells>
  <phoneticPr fontId="0" type="noConversion"/>
  <pageMargins left="0.96" right="0.75" top="1" bottom="1" header="0.5" footer="0.5"/>
  <pageSetup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9"/>
  <sheetViews>
    <sheetView showGridLines="0" zoomScale="90" zoomScaleNormal="90" workbookViewId="0">
      <selection activeCell="B27" sqref="B27"/>
    </sheetView>
  </sheetViews>
  <sheetFormatPr defaultColWidth="9.21875" defaultRowHeight="13.2" x14ac:dyDescent="0.25"/>
  <cols>
    <col min="1" max="1" width="4.21875" style="169" customWidth="1"/>
    <col min="2" max="2" width="47.5546875" style="169" customWidth="1"/>
    <col min="3" max="6" width="11.77734375" style="169" customWidth="1"/>
    <col min="7" max="7" width="15.77734375" style="230" customWidth="1"/>
    <col min="8" max="16384" width="9.21875" style="169"/>
  </cols>
  <sheetData>
    <row r="1" spans="1:7" ht="13.8" x14ac:dyDescent="0.25">
      <c r="A1" s="394" t="s">
        <v>367</v>
      </c>
      <c r="B1" s="394"/>
      <c r="C1" s="394"/>
      <c r="D1" s="394"/>
      <c r="E1" s="394"/>
      <c r="F1" s="394"/>
      <c r="G1" s="228"/>
    </row>
    <row r="2" spans="1:7" x14ac:dyDescent="0.25">
      <c r="A2" s="395" t="s">
        <v>279</v>
      </c>
      <c r="B2" s="395"/>
      <c r="C2" s="395"/>
      <c r="D2" s="395"/>
      <c r="E2" s="395"/>
      <c r="F2" s="395"/>
      <c r="G2" s="229"/>
    </row>
    <row r="3" spans="1:7" ht="13.8" x14ac:dyDescent="0.25">
      <c r="A3" s="402"/>
      <c r="B3" s="402"/>
      <c r="C3" s="402"/>
      <c r="D3" s="402"/>
      <c r="E3" s="402"/>
      <c r="F3" s="402"/>
      <c r="G3" s="402"/>
    </row>
    <row r="4" spans="1:7" ht="25.2" customHeight="1" x14ac:dyDescent="0.25">
      <c r="A4" s="396" t="s">
        <v>354</v>
      </c>
      <c r="B4" s="397"/>
      <c r="C4" s="397" t="s">
        <v>352</v>
      </c>
      <c r="D4" s="401" t="s">
        <v>152</v>
      </c>
      <c r="E4" s="397" t="s">
        <v>292</v>
      </c>
      <c r="F4" s="401" t="s">
        <v>152</v>
      </c>
      <c r="G4" s="392" t="s">
        <v>345</v>
      </c>
    </row>
    <row r="5" spans="1:7" ht="25.2" customHeight="1" x14ac:dyDescent="0.25">
      <c r="A5" s="398"/>
      <c r="B5" s="399"/>
      <c r="C5" s="400"/>
      <c r="D5" s="400"/>
      <c r="E5" s="400"/>
      <c r="F5" s="400"/>
      <c r="G5" s="393"/>
    </row>
    <row r="6" spans="1:7" ht="15.75" customHeight="1" x14ac:dyDescent="0.25">
      <c r="A6" s="197"/>
      <c r="B6" s="197"/>
      <c r="C6" s="197"/>
      <c r="D6" s="197"/>
      <c r="E6" s="197"/>
      <c r="F6" s="197"/>
      <c r="G6" s="231"/>
    </row>
    <row r="7" spans="1:7" ht="15.75" customHeight="1" x14ac:dyDescent="0.25">
      <c r="A7" s="198" t="s">
        <v>11</v>
      </c>
      <c r="B7" s="199"/>
      <c r="C7" s="263">
        <v>65214.516367999997</v>
      </c>
      <c r="D7" s="56">
        <v>100</v>
      </c>
      <c r="E7" s="263">
        <v>70926.981841000001</v>
      </c>
      <c r="F7" s="56">
        <v>100</v>
      </c>
      <c r="G7" s="248">
        <v>-8.0540089606602407</v>
      </c>
    </row>
    <row r="8" spans="1:7" x14ac:dyDescent="0.25">
      <c r="A8" s="200"/>
      <c r="B8" s="197"/>
      <c r="C8" s="201"/>
      <c r="D8" s="202"/>
      <c r="E8" s="201"/>
      <c r="F8" s="202"/>
      <c r="G8" s="231"/>
    </row>
    <row r="9" spans="1:7" ht="15.75" customHeight="1" x14ac:dyDescent="0.25">
      <c r="A9" s="198" t="s">
        <v>126</v>
      </c>
      <c r="B9" s="199"/>
      <c r="C9" s="263">
        <v>54451.106213000006</v>
      </c>
      <c r="D9" s="56">
        <v>83.495376866305378</v>
      </c>
      <c r="E9" s="263">
        <v>57944.104449999999</v>
      </c>
      <c r="F9" s="56">
        <v>81.695432324888344</v>
      </c>
      <c r="G9" s="248">
        <v>-6.0282202480393892</v>
      </c>
    </row>
    <row r="10" spans="1:7" x14ac:dyDescent="0.25">
      <c r="A10" s="200"/>
      <c r="B10" s="197"/>
      <c r="C10" s="201"/>
      <c r="D10" s="202"/>
      <c r="E10" s="201"/>
      <c r="F10" s="202"/>
      <c r="G10" s="231"/>
    </row>
    <row r="11" spans="1:7" ht="15" customHeight="1" x14ac:dyDescent="0.25">
      <c r="A11" s="203" t="s">
        <v>12</v>
      </c>
      <c r="B11" s="204" t="s">
        <v>94</v>
      </c>
      <c r="C11" s="205">
        <v>37951.244830000003</v>
      </c>
      <c r="D11" s="57">
        <v>58.194474088934953</v>
      </c>
      <c r="E11" s="205">
        <v>40021.986473999998</v>
      </c>
      <c r="F11" s="57">
        <v>56.427025985285781</v>
      </c>
      <c r="G11" s="231">
        <v>-5.1740101540068162</v>
      </c>
    </row>
    <row r="12" spans="1:7" ht="15" customHeight="1" x14ac:dyDescent="0.25">
      <c r="A12" s="206" t="s">
        <v>13</v>
      </c>
      <c r="B12" s="207" t="s">
        <v>276</v>
      </c>
      <c r="C12" s="205">
        <v>3601.4841809999998</v>
      </c>
      <c r="D12" s="57">
        <v>5.5225191898643073</v>
      </c>
      <c r="E12" s="205">
        <v>4034.157177</v>
      </c>
      <c r="F12" s="57">
        <v>5.6877609511758731</v>
      </c>
      <c r="G12" s="231">
        <v>-10.725238928884705</v>
      </c>
    </row>
    <row r="13" spans="1:7" ht="15" customHeight="1" x14ac:dyDescent="0.25">
      <c r="A13" s="208" t="s">
        <v>14</v>
      </c>
      <c r="B13" s="207" t="s">
        <v>277</v>
      </c>
      <c r="C13" s="205">
        <v>2248.3246290000002</v>
      </c>
      <c r="D13" s="57">
        <v>3.4475830753890664</v>
      </c>
      <c r="E13" s="205">
        <v>2685.579921</v>
      </c>
      <c r="F13" s="57">
        <v>3.7864009595394563</v>
      </c>
      <c r="G13" s="231">
        <v>-16.281596707692984</v>
      </c>
    </row>
    <row r="14" spans="1:7" ht="15" customHeight="1" x14ac:dyDescent="0.25">
      <c r="A14" s="209" t="s">
        <v>17</v>
      </c>
      <c r="B14" s="204" t="s">
        <v>90</v>
      </c>
      <c r="C14" s="205">
        <v>2045.141335</v>
      </c>
      <c r="D14" s="57">
        <v>3.1360216235591478</v>
      </c>
      <c r="E14" s="205">
        <v>1466.068921</v>
      </c>
      <c r="F14" s="57">
        <v>2.0670115701335612</v>
      </c>
      <c r="G14" s="231">
        <v>39.498307733378397</v>
      </c>
    </row>
    <row r="15" spans="1:7" ht="27" customHeight="1" x14ac:dyDescent="0.25">
      <c r="A15" s="210" t="s">
        <v>18</v>
      </c>
      <c r="B15" s="211" t="s">
        <v>275</v>
      </c>
      <c r="C15" s="205">
        <v>1910.7760619999999</v>
      </c>
      <c r="D15" s="57">
        <v>2.9299857890805359</v>
      </c>
      <c r="E15" s="205">
        <v>2346.6685710000002</v>
      </c>
      <c r="F15" s="57">
        <v>3.3085696163705736</v>
      </c>
      <c r="G15" s="231">
        <v>-18.5749497984818</v>
      </c>
    </row>
    <row r="16" spans="1:7" ht="15" customHeight="1" x14ac:dyDescent="0.25">
      <c r="A16" s="209" t="s">
        <v>16</v>
      </c>
      <c r="B16" s="204" t="s">
        <v>112</v>
      </c>
      <c r="C16" s="205">
        <v>1644.2950450000001</v>
      </c>
      <c r="D16" s="57">
        <v>2.5213635499823113</v>
      </c>
      <c r="E16" s="205">
        <v>1953.835568</v>
      </c>
      <c r="F16" s="57">
        <v>2.7547140979155089</v>
      </c>
      <c r="G16" s="231">
        <v>-15.842711027973255</v>
      </c>
    </row>
    <row r="17" spans="1:7" ht="15" customHeight="1" x14ac:dyDescent="0.25">
      <c r="A17" s="209" t="s">
        <v>15</v>
      </c>
      <c r="B17" s="212" t="s">
        <v>293</v>
      </c>
      <c r="C17" s="205">
        <v>1435.0354950000001</v>
      </c>
      <c r="D17" s="57">
        <v>2.2004847615555656</v>
      </c>
      <c r="E17" s="205">
        <v>1252.814607</v>
      </c>
      <c r="F17" s="57">
        <v>1.7663441675954676</v>
      </c>
      <c r="G17" s="231">
        <v>14.544920452064943</v>
      </c>
    </row>
    <row r="18" spans="1:7" ht="15" customHeight="1" x14ac:dyDescent="0.25">
      <c r="A18" s="209" t="s">
        <v>19</v>
      </c>
      <c r="B18" s="204" t="s">
        <v>294</v>
      </c>
      <c r="C18" s="205">
        <v>1246.668343</v>
      </c>
      <c r="D18" s="57">
        <v>1.9116423956365116</v>
      </c>
      <c r="E18" s="205">
        <v>1381.586573</v>
      </c>
      <c r="F18" s="57">
        <v>1.9478998501545726</v>
      </c>
      <c r="G18" s="231">
        <v>-9.7654560804710417</v>
      </c>
    </row>
    <row r="19" spans="1:7" s="213" customFormat="1" ht="15" customHeight="1" x14ac:dyDescent="0.25">
      <c r="A19" s="209" t="s">
        <v>21</v>
      </c>
      <c r="B19" s="204" t="s">
        <v>89</v>
      </c>
      <c r="C19" s="205">
        <v>1191.739151</v>
      </c>
      <c r="D19" s="57">
        <v>1.8274139215801539</v>
      </c>
      <c r="E19" s="205">
        <v>1351.794101</v>
      </c>
      <c r="F19" s="57">
        <v>1.9058954235926375</v>
      </c>
      <c r="G19" s="231">
        <v>-11.840187043396483</v>
      </c>
    </row>
    <row r="20" spans="1:7" ht="15" customHeight="1" x14ac:dyDescent="0.25">
      <c r="A20" s="210" t="s">
        <v>20</v>
      </c>
      <c r="B20" s="204" t="s">
        <v>295</v>
      </c>
      <c r="C20" s="205">
        <v>1176.397142</v>
      </c>
      <c r="D20" s="57">
        <v>1.8038884707228227</v>
      </c>
      <c r="E20" s="205">
        <v>1449.612537</v>
      </c>
      <c r="F20" s="57">
        <v>2.0438097031249085</v>
      </c>
      <c r="G20" s="231">
        <v>-18.847477379398516</v>
      </c>
    </row>
    <row r="21" spans="1:7" ht="15" customHeight="1" x14ac:dyDescent="0.25">
      <c r="A21" s="210"/>
      <c r="B21" s="214"/>
      <c r="C21" s="215"/>
      <c r="D21" s="57"/>
      <c r="E21" s="205"/>
      <c r="F21" s="57"/>
      <c r="G21" s="231"/>
    </row>
    <row r="22" spans="1:7" ht="15" customHeight="1" x14ac:dyDescent="0.25">
      <c r="A22" s="210"/>
      <c r="B22" s="216" t="s">
        <v>127</v>
      </c>
      <c r="C22" s="217">
        <v>10763.41015499999</v>
      </c>
      <c r="D22" s="56">
        <v>16.504623133694619</v>
      </c>
      <c r="E22" s="217">
        <v>12982.877391000005</v>
      </c>
      <c r="F22" s="56">
        <v>18.304567675111663</v>
      </c>
      <c r="G22" s="248">
        <v>-17.095341573036766</v>
      </c>
    </row>
    <row r="23" spans="1:7" ht="15" customHeight="1" x14ac:dyDescent="0.25">
      <c r="A23" s="210"/>
      <c r="B23" s="214"/>
      <c r="C23" s="215"/>
      <c r="D23" s="57"/>
      <c r="E23" s="205"/>
      <c r="F23" s="57"/>
      <c r="G23" s="231"/>
    </row>
    <row r="24" spans="1:7" ht="15" customHeight="1" x14ac:dyDescent="0.25">
      <c r="A24" s="210" t="s">
        <v>22</v>
      </c>
      <c r="B24" s="218" t="s">
        <v>296</v>
      </c>
      <c r="C24" s="205">
        <v>898.99573199999998</v>
      </c>
      <c r="D24" s="57">
        <v>1.378520890850502</v>
      </c>
      <c r="E24" s="205">
        <v>932.044895</v>
      </c>
      <c r="F24" s="57">
        <v>1.3140907321975215</v>
      </c>
      <c r="G24" s="231">
        <v>-3.5458767251764223</v>
      </c>
    </row>
    <row r="25" spans="1:7" ht="15" customHeight="1" x14ac:dyDescent="0.25">
      <c r="A25" s="210" t="s">
        <v>114</v>
      </c>
      <c r="B25" s="219" t="s">
        <v>297</v>
      </c>
      <c r="C25" s="205">
        <v>812.704657</v>
      </c>
      <c r="D25" s="57">
        <v>1.2462020762585686</v>
      </c>
      <c r="E25" s="205">
        <v>1121.8571219999999</v>
      </c>
      <c r="F25" s="57">
        <v>1.58170712030989</v>
      </c>
      <c r="G25" s="231">
        <v>-27.557204829154696</v>
      </c>
    </row>
    <row r="26" spans="1:7" ht="15" customHeight="1" x14ac:dyDescent="0.25">
      <c r="A26" s="210" t="s">
        <v>115</v>
      </c>
      <c r="B26" s="204" t="s">
        <v>136</v>
      </c>
      <c r="C26" s="205">
        <v>804.952898</v>
      </c>
      <c r="D26" s="57">
        <v>1.2343155218045612</v>
      </c>
      <c r="E26" s="205">
        <v>928.16074800000001</v>
      </c>
      <c r="F26" s="57">
        <v>1.3086144706970571</v>
      </c>
      <c r="G26" s="231">
        <v>-13.274408583371811</v>
      </c>
    </row>
    <row r="27" spans="1:7" ht="15" customHeight="1" x14ac:dyDescent="0.25">
      <c r="A27" s="210" t="s">
        <v>116</v>
      </c>
      <c r="B27" s="218" t="s">
        <v>298</v>
      </c>
      <c r="C27" s="205">
        <v>702.15246000000002</v>
      </c>
      <c r="D27" s="57">
        <v>1.0766812346469199</v>
      </c>
      <c r="E27" s="205">
        <v>801.13769400000001</v>
      </c>
      <c r="F27" s="57">
        <v>1.1295245803577885</v>
      </c>
      <c r="G27" s="231">
        <v>-12.355583158966926</v>
      </c>
    </row>
    <row r="28" spans="1:7" ht="15" customHeight="1" x14ac:dyDescent="0.25">
      <c r="A28" s="210" t="s">
        <v>117</v>
      </c>
      <c r="B28" s="218" t="s">
        <v>299</v>
      </c>
      <c r="C28" s="205">
        <v>671.82773699999996</v>
      </c>
      <c r="D28" s="57">
        <v>1.0301812762191365</v>
      </c>
      <c r="E28" s="205">
        <v>614.33604500000001</v>
      </c>
      <c r="F28" s="57">
        <v>0.86615280821786977</v>
      </c>
      <c r="G28" s="231">
        <v>9.3583458870625016</v>
      </c>
    </row>
    <row r="29" spans="1:7" ht="15" customHeight="1" x14ac:dyDescent="0.25">
      <c r="A29" s="210" t="s">
        <v>118</v>
      </c>
      <c r="B29" s="218" t="s">
        <v>300</v>
      </c>
      <c r="C29" s="205">
        <v>652.22793999999999</v>
      </c>
      <c r="D29" s="57">
        <v>1.0001269292860089</v>
      </c>
      <c r="E29" s="205">
        <v>927.59364800000003</v>
      </c>
      <c r="F29" s="57">
        <v>1.3078149160208532</v>
      </c>
      <c r="G29" s="231">
        <v>-29.686027776680078</v>
      </c>
    </row>
    <row r="30" spans="1:7" ht="15" customHeight="1" x14ac:dyDescent="0.25">
      <c r="A30" s="210" t="s">
        <v>119</v>
      </c>
      <c r="B30" s="219" t="s">
        <v>301</v>
      </c>
      <c r="C30" s="205">
        <v>531.33457099999998</v>
      </c>
      <c r="D30" s="57">
        <v>0.81474892491991191</v>
      </c>
      <c r="E30" s="205">
        <v>550.64328999999998</v>
      </c>
      <c r="F30" s="57">
        <v>0.77635234956761623</v>
      </c>
      <c r="G30" s="231">
        <v>-3.5065748281432789</v>
      </c>
    </row>
    <row r="31" spans="1:7" ht="15" customHeight="1" x14ac:dyDescent="0.25">
      <c r="A31" s="210" t="s">
        <v>120</v>
      </c>
      <c r="B31" s="218" t="s">
        <v>302</v>
      </c>
      <c r="C31" s="205">
        <v>469.61598600000002</v>
      </c>
      <c r="D31" s="57">
        <v>0.72010958932823599</v>
      </c>
      <c r="E31" s="205">
        <v>469.23626000000002</v>
      </c>
      <c r="F31" s="57">
        <v>0.66157652253116683</v>
      </c>
      <c r="G31" s="231">
        <v>8.0924266168178285E-2</v>
      </c>
    </row>
    <row r="32" spans="1:7" ht="15" customHeight="1" x14ac:dyDescent="0.25">
      <c r="A32" s="210" t="s">
        <v>121</v>
      </c>
      <c r="B32" s="218" t="s">
        <v>205</v>
      </c>
      <c r="C32" s="205">
        <v>419.994258</v>
      </c>
      <c r="D32" s="57">
        <v>0.64401958550149774</v>
      </c>
      <c r="E32" s="205">
        <v>744.53863000000001</v>
      </c>
      <c r="F32" s="57">
        <v>1.0497255214793484</v>
      </c>
      <c r="G32" s="231">
        <v>-43.589997741285771</v>
      </c>
    </row>
    <row r="33" spans="1:7" ht="15" customHeight="1" x14ac:dyDescent="0.25">
      <c r="A33" s="210" t="s">
        <v>122</v>
      </c>
      <c r="B33" s="204" t="s">
        <v>340</v>
      </c>
      <c r="C33" s="205">
        <v>414.70070900000002</v>
      </c>
      <c r="D33" s="57">
        <v>0.63590245254580902</v>
      </c>
      <c r="E33" s="205">
        <v>353.44371899999999</v>
      </c>
      <c r="F33" s="57">
        <v>0.49832054011875149</v>
      </c>
      <c r="G33" s="231">
        <v>17.331469398668258</v>
      </c>
    </row>
    <row r="34" spans="1:7" ht="15" customHeight="1" x14ac:dyDescent="0.25">
      <c r="A34" s="210" t="s">
        <v>123</v>
      </c>
      <c r="B34" s="220" t="s">
        <v>23</v>
      </c>
      <c r="C34" s="247">
        <v>4384.9032070000003</v>
      </c>
      <c r="D34" s="57">
        <v>6.7238146523334752</v>
      </c>
      <c r="E34" s="247">
        <v>5539.8853399999898</v>
      </c>
      <c r="F34" s="57">
        <v>7.8106881136137822</v>
      </c>
      <c r="G34" s="231">
        <v>-20.848484438127361</v>
      </c>
    </row>
    <row r="35" spans="1:7" x14ac:dyDescent="0.25">
      <c r="A35" s="221"/>
      <c r="B35" s="221"/>
      <c r="C35" s="222"/>
      <c r="D35" s="223"/>
      <c r="E35" s="223"/>
      <c r="F35" s="223"/>
      <c r="G35" s="232"/>
    </row>
    <row r="36" spans="1:7" x14ac:dyDescent="0.25">
      <c r="A36" s="224"/>
      <c r="B36" s="224"/>
      <c r="C36" s="225"/>
      <c r="D36" s="225"/>
      <c r="E36" s="225"/>
      <c r="F36" s="225"/>
    </row>
    <row r="37" spans="1:7" s="116" customFormat="1" ht="11.4" x14ac:dyDescent="0.2">
      <c r="A37" s="249" t="s">
        <v>47</v>
      </c>
      <c r="B37" s="112" t="s">
        <v>278</v>
      </c>
    </row>
    <row r="38" spans="1:7" s="116" customFormat="1" ht="11.4" x14ac:dyDescent="0.2">
      <c r="A38" s="249" t="s">
        <v>88</v>
      </c>
      <c r="B38" s="145" t="s">
        <v>303</v>
      </c>
    </row>
    <row r="39" spans="1:7" s="116" customFormat="1" ht="11.4" x14ac:dyDescent="0.2">
      <c r="A39" s="376" t="s">
        <v>148</v>
      </c>
      <c r="B39" s="112" t="s">
        <v>286</v>
      </c>
      <c r="D39" s="114"/>
    </row>
    <row r="40" spans="1:7" s="116" customFormat="1" ht="11.4" x14ac:dyDescent="0.2">
      <c r="A40" s="376" t="s">
        <v>304</v>
      </c>
      <c r="B40" s="112" t="s">
        <v>305</v>
      </c>
      <c r="D40" s="114"/>
    </row>
    <row r="41" spans="1:7" s="116" customFormat="1" ht="11.4" x14ac:dyDescent="0.2">
      <c r="A41" s="376" t="s">
        <v>306</v>
      </c>
      <c r="B41" s="112" t="s">
        <v>307</v>
      </c>
      <c r="D41" s="114"/>
    </row>
    <row r="42" spans="1:7" s="116" customFormat="1" ht="11.4" x14ac:dyDescent="0.2">
      <c r="A42" s="146" t="s">
        <v>308</v>
      </c>
      <c r="B42" s="146"/>
      <c r="C42" s="144"/>
      <c r="D42" s="147"/>
      <c r="E42" s="147"/>
      <c r="F42" s="147"/>
      <c r="G42" s="147"/>
    </row>
    <row r="43" spans="1:7" s="116" customFormat="1" ht="11.4" x14ac:dyDescent="0.2">
      <c r="A43" s="146" t="s">
        <v>215</v>
      </c>
      <c r="B43" s="146"/>
      <c r="C43" s="144"/>
      <c r="D43" s="147"/>
      <c r="E43" s="147"/>
      <c r="F43" s="147"/>
      <c r="G43" s="147"/>
    </row>
    <row r="44" spans="1:7" s="116" customFormat="1" ht="11.4" x14ac:dyDescent="0.2">
      <c r="A44" s="114" t="s">
        <v>216</v>
      </c>
      <c r="B44" s="115"/>
      <c r="C44" s="138"/>
      <c r="D44" s="138"/>
      <c r="E44" s="139"/>
      <c r="F44" s="115"/>
      <c r="G44" s="115"/>
    </row>
    <row r="45" spans="1:7" x14ac:dyDescent="0.25">
      <c r="A45" s="197"/>
      <c r="B45" s="226"/>
      <c r="C45" s="197"/>
      <c r="D45" s="197"/>
      <c r="E45" s="197"/>
      <c r="F45" s="197"/>
    </row>
    <row r="46" spans="1:7" x14ac:dyDescent="0.25">
      <c r="A46" s="197"/>
      <c r="B46" s="227"/>
      <c r="C46" s="197"/>
      <c r="D46" s="197"/>
      <c r="E46" s="197"/>
      <c r="F46" s="197"/>
    </row>
    <row r="47" spans="1:7" x14ac:dyDescent="0.25">
      <c r="B47" s="211"/>
    </row>
    <row r="48" spans="1:7" x14ac:dyDescent="0.25">
      <c r="B48" s="211"/>
    </row>
    <row r="49" spans="2:2" x14ac:dyDescent="0.25">
      <c r="B49" s="220"/>
    </row>
    <row r="50" spans="2:2" x14ac:dyDescent="0.25">
      <c r="B50" s="211"/>
    </row>
    <row r="65" ht="10.5" customHeight="1" x14ac:dyDescent="0.25"/>
    <row r="89" ht="9" customHeight="1" x14ac:dyDescent="0.25"/>
  </sheetData>
  <mergeCells count="9">
    <mergeCell ref="G4:G5"/>
    <mergeCell ref="A1:F1"/>
    <mergeCell ref="A2:F2"/>
    <mergeCell ref="A4:B5"/>
    <mergeCell ref="C4:C5"/>
    <mergeCell ref="D4:D5"/>
    <mergeCell ref="E4:E5"/>
    <mergeCell ref="F4:F5"/>
    <mergeCell ref="A3:G3"/>
  </mergeCells>
  <pageMargins left="0.7" right="0.7" top="0.75" bottom="0.75" header="0.3" footer="0.3"/>
  <pageSetup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showGridLines="0" zoomScale="90" zoomScaleNormal="90" workbookViewId="0">
      <selection activeCell="C8" sqref="C8"/>
    </sheetView>
  </sheetViews>
  <sheetFormatPr defaultColWidth="9.21875" defaultRowHeight="13.2" x14ac:dyDescent="0.25"/>
  <cols>
    <col min="1" max="1" width="3.44140625" style="37" customWidth="1"/>
    <col min="2" max="2" width="48.21875" style="37" customWidth="1"/>
    <col min="3" max="6" width="11.77734375" style="37" customWidth="1"/>
    <col min="7" max="7" width="14.5546875" style="239" customWidth="1"/>
    <col min="8" max="16384" width="9.21875" style="37"/>
  </cols>
  <sheetData>
    <row r="1" spans="1:9" ht="13.8" x14ac:dyDescent="0.25">
      <c r="A1" s="402" t="s">
        <v>368</v>
      </c>
      <c r="B1" s="402"/>
      <c r="C1" s="402"/>
      <c r="D1" s="402"/>
      <c r="E1" s="402"/>
      <c r="F1" s="402"/>
      <c r="G1" s="402"/>
    </row>
    <row r="2" spans="1:9" x14ac:dyDescent="0.25">
      <c r="A2" s="378" t="s">
        <v>279</v>
      </c>
      <c r="B2" s="378"/>
      <c r="C2" s="378"/>
      <c r="D2" s="378"/>
      <c r="E2" s="378"/>
      <c r="F2" s="378"/>
      <c r="G2" s="378"/>
    </row>
    <row r="3" spans="1:9" ht="13.8" x14ac:dyDescent="0.25">
      <c r="A3" s="402"/>
      <c r="B3" s="402"/>
      <c r="C3" s="402"/>
      <c r="D3" s="402"/>
      <c r="E3" s="402"/>
      <c r="F3" s="402"/>
      <c r="G3" s="402"/>
    </row>
    <row r="4" spans="1:9" s="47" customFormat="1" ht="21.6" customHeight="1" x14ac:dyDescent="0.25">
      <c r="A4" s="407" t="s">
        <v>354</v>
      </c>
      <c r="B4" s="403"/>
      <c r="C4" s="403" t="s">
        <v>352</v>
      </c>
      <c r="D4" s="410" t="s">
        <v>152</v>
      </c>
      <c r="E4" s="403">
        <v>2019</v>
      </c>
      <c r="F4" s="410" t="s">
        <v>152</v>
      </c>
      <c r="G4" s="405" t="s">
        <v>153</v>
      </c>
    </row>
    <row r="5" spans="1:9" s="47" customFormat="1" ht="21.6" customHeight="1" x14ac:dyDescent="0.25">
      <c r="A5" s="408"/>
      <c r="B5" s="409"/>
      <c r="C5" s="404"/>
      <c r="D5" s="404"/>
      <c r="E5" s="404"/>
      <c r="F5" s="404"/>
      <c r="G5" s="406"/>
    </row>
    <row r="6" spans="1:9" ht="15.75" customHeight="1" x14ac:dyDescent="0.25">
      <c r="A6" s="36"/>
      <c r="B6" s="36"/>
      <c r="C6" s="36"/>
      <c r="D6" s="36"/>
      <c r="E6" s="36"/>
      <c r="F6" s="36"/>
      <c r="G6" s="240"/>
    </row>
    <row r="7" spans="1:9" ht="15.75" customHeight="1" x14ac:dyDescent="0.25">
      <c r="A7" s="2" t="s">
        <v>11</v>
      </c>
      <c r="B7" s="3"/>
      <c r="C7" s="262">
        <v>89811.539694000036</v>
      </c>
      <c r="D7" s="27">
        <v>100</v>
      </c>
      <c r="E7" s="262">
        <v>111593.079216</v>
      </c>
      <c r="F7" s="27">
        <v>100</v>
      </c>
      <c r="G7" s="234">
        <f>(C7/E7-1)*100</f>
        <v>-19.518718969874051</v>
      </c>
    </row>
    <row r="8" spans="1:9" x14ac:dyDescent="0.25">
      <c r="A8" s="35"/>
      <c r="B8" s="36"/>
      <c r="D8" s="39"/>
      <c r="E8" s="38"/>
      <c r="F8" s="39"/>
      <c r="G8" s="235"/>
    </row>
    <row r="9" spans="1:9" ht="15.75" customHeight="1" x14ac:dyDescent="0.25">
      <c r="A9" s="2" t="s">
        <v>341</v>
      </c>
      <c r="B9" s="3"/>
      <c r="C9" s="262">
        <v>63579.335647999971</v>
      </c>
      <c r="D9" s="27">
        <v>70.791945568413354</v>
      </c>
      <c r="E9" s="262">
        <v>81102.513877999998</v>
      </c>
      <c r="F9" s="27">
        <v>72.677010481104872</v>
      </c>
      <c r="G9" s="234">
        <f>(C9/E9-1)*100</f>
        <v>-21.606208478765033</v>
      </c>
      <c r="I9" s="23"/>
    </row>
    <row r="10" spans="1:9" x14ac:dyDescent="0.25">
      <c r="A10" s="35"/>
      <c r="B10" s="36"/>
      <c r="C10" s="38"/>
      <c r="D10" s="39"/>
      <c r="E10" s="38"/>
      <c r="F10" s="39"/>
      <c r="G10" s="235"/>
    </row>
    <row r="11" spans="1:9" ht="15" customHeight="1" x14ac:dyDescent="0.25">
      <c r="A11" s="41" t="s">
        <v>12</v>
      </c>
      <c r="B11" s="10" t="s">
        <v>94</v>
      </c>
      <c r="C11" s="42">
        <v>26641.615390999978</v>
      </c>
      <c r="D11" s="40">
        <v>29.663911511374881</v>
      </c>
      <c r="E11" s="42">
        <v>28552.499519999998</v>
      </c>
      <c r="F11" s="40">
        <v>25.586263700756621</v>
      </c>
      <c r="G11" s="241">
        <f t="shared" ref="G11:G20" si="0">(C11/E11-1)*100</f>
        <v>-6.692528363975681</v>
      </c>
    </row>
    <row r="12" spans="1:9" ht="15" customHeight="1" x14ac:dyDescent="0.25">
      <c r="A12" s="43" t="s">
        <v>13</v>
      </c>
      <c r="B12" s="10" t="s">
        <v>132</v>
      </c>
      <c r="C12" s="42">
        <v>7635.1542500000023</v>
      </c>
      <c r="D12" s="40">
        <v>8.5013065733322577</v>
      </c>
      <c r="E12" s="42">
        <v>13362.377007999999</v>
      </c>
      <c r="F12" s="40">
        <v>11.974198670632369</v>
      </c>
      <c r="G12" s="241">
        <f t="shared" si="0"/>
        <v>-42.860808032666142</v>
      </c>
    </row>
    <row r="13" spans="1:9" ht="15" customHeight="1" x14ac:dyDescent="0.25">
      <c r="A13" s="44" t="s">
        <v>14</v>
      </c>
      <c r="B13" s="10" t="s">
        <v>92</v>
      </c>
      <c r="C13" s="42">
        <v>6357.999790000008</v>
      </c>
      <c r="D13" s="40">
        <v>7.0792682948051979</v>
      </c>
      <c r="E13" s="42">
        <v>11551.34614</v>
      </c>
      <c r="F13" s="40">
        <v>10.351310512402986</v>
      </c>
      <c r="G13" s="241">
        <f t="shared" si="0"/>
        <v>-44.958797763115008</v>
      </c>
    </row>
    <row r="14" spans="1:9" ht="15" customHeight="1" x14ac:dyDescent="0.25">
      <c r="A14" s="12" t="s">
        <v>17</v>
      </c>
      <c r="B14" s="10" t="s">
        <v>280</v>
      </c>
      <c r="C14" s="42">
        <v>4836.6525189999829</v>
      </c>
      <c r="D14" s="40">
        <v>5.3853353195449269</v>
      </c>
      <c r="E14" s="42">
        <v>6572.5727669999997</v>
      </c>
      <c r="F14" s="40">
        <v>5.8897673701413877</v>
      </c>
      <c r="G14" s="241">
        <f t="shared" si="0"/>
        <v>-26.411578989521999</v>
      </c>
    </row>
    <row r="15" spans="1:9" ht="15" customHeight="1" x14ac:dyDescent="0.25">
      <c r="A15" s="13" t="s">
        <v>18</v>
      </c>
      <c r="B15" s="10" t="s">
        <v>281</v>
      </c>
      <c r="C15" s="42">
        <v>3761.3690900000042</v>
      </c>
      <c r="D15" s="40">
        <v>4.1880688618105903</v>
      </c>
      <c r="E15" s="42">
        <v>4361.1232380000001</v>
      </c>
      <c r="F15" s="40">
        <v>3.9080588766249496</v>
      </c>
      <c r="G15" s="241">
        <f t="shared" si="0"/>
        <v>-13.752286171923034</v>
      </c>
    </row>
    <row r="16" spans="1:9" ht="15" customHeight="1" x14ac:dyDescent="0.25">
      <c r="A16" s="12" t="s">
        <v>16</v>
      </c>
      <c r="B16" s="10" t="s">
        <v>288</v>
      </c>
      <c r="C16" s="42">
        <v>3377.5029860000027</v>
      </c>
      <c r="D16" s="40">
        <v>3.7606559600719445</v>
      </c>
      <c r="E16" s="42">
        <v>3675.0971100000002</v>
      </c>
      <c r="F16" s="40">
        <v>3.293302000284863</v>
      </c>
      <c r="G16" s="241">
        <f t="shared" si="0"/>
        <v>-8.0975853179563355</v>
      </c>
    </row>
    <row r="17" spans="1:7" s="47" customFormat="1" ht="28.8" x14ac:dyDescent="0.25">
      <c r="A17" s="12" t="s">
        <v>15</v>
      </c>
      <c r="B17" s="148" t="s">
        <v>346</v>
      </c>
      <c r="C17" s="42">
        <v>2980.627252999991</v>
      </c>
      <c r="D17" s="40">
        <v>3.3187575822167679</v>
      </c>
      <c r="E17" s="42">
        <v>3225.9109939999998</v>
      </c>
      <c r="F17" s="40">
        <v>2.8907805185265238</v>
      </c>
      <c r="G17" s="241">
        <f t="shared" si="0"/>
        <v>-7.6035495541018294</v>
      </c>
    </row>
    <row r="18" spans="1:7" ht="15" customHeight="1" x14ac:dyDescent="0.25">
      <c r="A18" s="12" t="s">
        <v>19</v>
      </c>
      <c r="B18" s="10" t="s">
        <v>93</v>
      </c>
      <c r="C18" s="42">
        <v>2900.2474259999949</v>
      </c>
      <c r="D18" s="40">
        <v>3.2292592526134896</v>
      </c>
      <c r="E18" s="42">
        <v>3807.6488129999998</v>
      </c>
      <c r="F18" s="40">
        <v>3.4120832938303454</v>
      </c>
      <c r="G18" s="241">
        <f t="shared" si="0"/>
        <v>-23.831015715051585</v>
      </c>
    </row>
    <row r="19" spans="1:7" s="47" customFormat="1" x14ac:dyDescent="0.25">
      <c r="A19" s="12" t="s">
        <v>21</v>
      </c>
      <c r="B19" s="10" t="s">
        <v>133</v>
      </c>
      <c r="C19" s="42">
        <v>2853.9119340000075</v>
      </c>
      <c r="D19" s="40">
        <v>3.1776673384464535</v>
      </c>
      <c r="E19" s="42">
        <v>3278.3372720000002</v>
      </c>
      <c r="F19" s="40">
        <v>2.9377603835578707</v>
      </c>
      <c r="G19" s="241">
        <f t="shared" si="0"/>
        <v>-12.94635977893347</v>
      </c>
    </row>
    <row r="20" spans="1:7" ht="15" customHeight="1" x14ac:dyDescent="0.25">
      <c r="A20" s="13" t="s">
        <v>20</v>
      </c>
      <c r="B20" s="10" t="s">
        <v>309</v>
      </c>
      <c r="C20" s="42">
        <v>2234.2550089999972</v>
      </c>
      <c r="D20" s="40">
        <v>2.4877148741968362</v>
      </c>
      <c r="E20" s="42">
        <v>2715.6010160000001</v>
      </c>
      <c r="F20" s="40">
        <v>2.4334851543469571</v>
      </c>
      <c r="G20" s="241">
        <f t="shared" si="0"/>
        <v>-17.725210889374733</v>
      </c>
    </row>
    <row r="21" spans="1:7" ht="15" customHeight="1" x14ac:dyDescent="0.25">
      <c r="A21" s="13"/>
      <c r="B21" s="18"/>
      <c r="C21" s="24"/>
      <c r="D21" s="40"/>
      <c r="E21" s="42"/>
      <c r="F21" s="40"/>
      <c r="G21" s="236"/>
    </row>
    <row r="22" spans="1:7" ht="15" customHeight="1" x14ac:dyDescent="0.25">
      <c r="A22" s="13"/>
      <c r="B22" s="25" t="s">
        <v>342</v>
      </c>
      <c r="C22" s="26">
        <f>SUM(C24:C34)</f>
        <v>26232.204046000061</v>
      </c>
      <c r="D22" s="31">
        <v>29.208054431586678</v>
      </c>
      <c r="E22" s="26">
        <v>30490.565338000019</v>
      </c>
      <c r="F22" s="31">
        <v>27.322989518895124</v>
      </c>
      <c r="G22" s="234">
        <f t="shared" ref="G22:G34" si="1">(C22/E22-1)*100</f>
        <v>-13.966160498483159</v>
      </c>
    </row>
    <row r="23" spans="1:7" ht="15" customHeight="1" x14ac:dyDescent="0.25">
      <c r="A23" s="13"/>
      <c r="B23" s="18"/>
      <c r="C23" s="24"/>
      <c r="D23" s="40"/>
      <c r="E23" s="42"/>
      <c r="F23" s="40"/>
      <c r="G23" s="241"/>
    </row>
    <row r="24" spans="1:7" ht="15" customHeight="1" x14ac:dyDescent="0.25">
      <c r="A24" s="13" t="s">
        <v>22</v>
      </c>
      <c r="B24" s="10" t="s">
        <v>96</v>
      </c>
      <c r="C24" s="42">
        <v>1828.2301520000221</v>
      </c>
      <c r="D24" s="40">
        <v>2.0356294712398264</v>
      </c>
      <c r="E24" s="42">
        <v>2279.749354</v>
      </c>
      <c r="F24" s="40">
        <v>2.0429128490910338</v>
      </c>
      <c r="G24" s="241">
        <f t="shared" si="1"/>
        <v>-19.805651055794883</v>
      </c>
    </row>
    <row r="25" spans="1:7" ht="15" customHeight="1" x14ac:dyDescent="0.25">
      <c r="A25" s="13" t="s">
        <v>114</v>
      </c>
      <c r="B25" s="10" t="s">
        <v>287</v>
      </c>
      <c r="C25" s="42">
        <v>1810.4285819999968</v>
      </c>
      <c r="D25" s="40">
        <v>2.0158084435170598</v>
      </c>
      <c r="E25" s="42">
        <v>1880.0727469999999</v>
      </c>
      <c r="F25" s="40">
        <v>1.6847574779802639</v>
      </c>
      <c r="G25" s="241">
        <f t="shared" si="1"/>
        <v>-3.7043335217285089</v>
      </c>
    </row>
    <row r="26" spans="1:7" ht="15" customHeight="1" x14ac:dyDescent="0.25">
      <c r="A26" s="13" t="s">
        <v>115</v>
      </c>
      <c r="B26" s="10" t="s">
        <v>310</v>
      </c>
      <c r="C26" s="42">
        <v>1684.0995189999983</v>
      </c>
      <c r="D26" s="40">
        <v>1.8751482736606626</v>
      </c>
      <c r="E26" s="42">
        <v>1971.5575550000001</v>
      </c>
      <c r="F26" s="40">
        <v>1.7667381963570028</v>
      </c>
      <c r="G26" s="241">
        <f t="shared" si="1"/>
        <v>-14.580250790599003</v>
      </c>
    </row>
    <row r="27" spans="1:7" ht="15" customHeight="1" x14ac:dyDescent="0.25">
      <c r="A27" s="13" t="s">
        <v>116</v>
      </c>
      <c r="B27" s="10" t="s">
        <v>311</v>
      </c>
      <c r="C27" s="42">
        <v>1623.5352639999949</v>
      </c>
      <c r="D27" s="40">
        <v>1.8077134475547592</v>
      </c>
      <c r="E27" s="42">
        <v>1611.715189</v>
      </c>
      <c r="F27" s="40">
        <v>1.444278803240439</v>
      </c>
      <c r="G27" s="241">
        <f t="shared" si="1"/>
        <v>0.73338484867966347</v>
      </c>
    </row>
    <row r="28" spans="1:7" ht="15" customHeight="1" x14ac:dyDescent="0.25">
      <c r="A28" s="13" t="s">
        <v>117</v>
      </c>
      <c r="B28" s="10" t="s">
        <v>134</v>
      </c>
      <c r="C28" s="42">
        <v>1521.1460549999931</v>
      </c>
      <c r="D28" s="40">
        <v>1.693708932778911</v>
      </c>
      <c r="E28" s="42">
        <v>1898.995185</v>
      </c>
      <c r="F28" s="40">
        <v>1.7017141191384255</v>
      </c>
      <c r="G28" s="241">
        <f t="shared" si="1"/>
        <v>-19.897319012949833</v>
      </c>
    </row>
    <row r="29" spans="1:7" ht="15" customHeight="1" x14ac:dyDescent="0.25">
      <c r="A29" s="13" t="s">
        <v>118</v>
      </c>
      <c r="B29" s="10" t="s">
        <v>146</v>
      </c>
      <c r="C29" s="42">
        <v>1432.8632460000006</v>
      </c>
      <c r="D29" s="40">
        <v>1.5954110857558632</v>
      </c>
      <c r="E29" s="42">
        <v>1622.760417</v>
      </c>
      <c r="F29" s="40">
        <v>1.4541765747488502</v>
      </c>
      <c r="G29" s="241">
        <f t="shared" si="1"/>
        <v>-11.702107656228311</v>
      </c>
    </row>
    <row r="30" spans="1:7" ht="15" customHeight="1" x14ac:dyDescent="0.25">
      <c r="A30" s="13" t="s">
        <v>119</v>
      </c>
      <c r="B30" s="10" t="s">
        <v>128</v>
      </c>
      <c r="C30" s="42">
        <v>1332.8660230000005</v>
      </c>
      <c r="D30" s="40">
        <v>1.4840699102707875</v>
      </c>
      <c r="E30" s="42">
        <v>1407.5320160000001</v>
      </c>
      <c r="F30" s="40">
        <v>1.2613076239930394</v>
      </c>
      <c r="G30" s="241">
        <f t="shared" si="1"/>
        <v>-5.3047456222125149</v>
      </c>
    </row>
    <row r="31" spans="1:7" ht="15" customHeight="1" x14ac:dyDescent="0.25">
      <c r="A31" s="13" t="s">
        <v>120</v>
      </c>
      <c r="B31" s="10" t="s">
        <v>313</v>
      </c>
      <c r="C31" s="42">
        <v>1262.7685590000071</v>
      </c>
      <c r="D31" s="40">
        <v>1.4060204024331346</v>
      </c>
      <c r="E31" s="42">
        <v>1894.740914</v>
      </c>
      <c r="F31" s="40">
        <v>1.697901811932738</v>
      </c>
      <c r="G31" s="241">
        <f t="shared" si="1"/>
        <v>-33.354024834236142</v>
      </c>
    </row>
    <row r="32" spans="1:7" ht="15" customHeight="1" x14ac:dyDescent="0.25">
      <c r="A32" s="13" t="s">
        <v>121</v>
      </c>
      <c r="B32" s="10" t="s">
        <v>312</v>
      </c>
      <c r="C32" s="42">
        <v>1224.4181410000035</v>
      </c>
      <c r="D32" s="40">
        <v>1.3633194104219424</v>
      </c>
      <c r="E32" s="42">
        <v>1389.161155</v>
      </c>
      <c r="F32" s="40">
        <v>1.2448452581106164</v>
      </c>
      <c r="G32" s="241">
        <f t="shared" si="1"/>
        <v>-11.859172235491744</v>
      </c>
    </row>
    <row r="33" spans="1:10" ht="15" customHeight="1" x14ac:dyDescent="0.25">
      <c r="A33" s="13" t="s">
        <v>122</v>
      </c>
      <c r="B33" s="10" t="s">
        <v>165</v>
      </c>
      <c r="C33" s="42">
        <v>1202.4356590000043</v>
      </c>
      <c r="D33" s="40">
        <v>1.3388431768573421</v>
      </c>
      <c r="E33" s="42">
        <v>1077.2526339999999</v>
      </c>
      <c r="F33" s="40">
        <v>0.96534000277460341</v>
      </c>
      <c r="G33" s="241">
        <f t="shared" si="1"/>
        <v>11.620581936771979</v>
      </c>
    </row>
    <row r="34" spans="1:10" ht="15" customHeight="1" x14ac:dyDescent="0.25">
      <c r="A34" s="13" t="s">
        <v>123</v>
      </c>
      <c r="B34" s="29" t="s">
        <v>23</v>
      </c>
      <c r="C34" s="42">
        <v>11309.412846000039</v>
      </c>
      <c r="D34" s="40">
        <v>12.592381877096386</v>
      </c>
      <c r="E34" s="127">
        <v>13457.02817200002</v>
      </c>
      <c r="F34" s="250">
        <v>12.059016801528101</v>
      </c>
      <c r="G34" s="241">
        <f t="shared" si="1"/>
        <v>-15.959060934928527</v>
      </c>
      <c r="J34" s="23"/>
    </row>
    <row r="35" spans="1:10" ht="15" customHeight="1" x14ac:dyDescent="0.25">
      <c r="A35" s="141"/>
      <c r="B35" s="141"/>
      <c r="C35" s="142"/>
      <c r="D35" s="143"/>
      <c r="E35" s="143"/>
      <c r="F35" s="143"/>
      <c r="G35" s="237"/>
    </row>
    <row r="36" spans="1:10" ht="9" customHeight="1" x14ac:dyDescent="0.25">
      <c r="A36" s="159"/>
      <c r="B36" s="159"/>
      <c r="C36" s="144"/>
      <c r="D36" s="144"/>
      <c r="E36" s="144"/>
      <c r="F36" s="144"/>
      <c r="G36" s="238"/>
    </row>
    <row r="37" spans="1:10" s="116" customFormat="1" ht="11.4" x14ac:dyDescent="0.2">
      <c r="A37" s="375" t="s">
        <v>47</v>
      </c>
      <c r="B37" s="149" t="s">
        <v>314</v>
      </c>
      <c r="D37" s="114"/>
    </row>
    <row r="38" spans="1:10" s="116" customFormat="1" ht="11.4" x14ac:dyDescent="0.2">
      <c r="A38" s="146" t="s">
        <v>308</v>
      </c>
      <c r="B38" s="146"/>
      <c r="C38" s="144"/>
      <c r="D38" s="147"/>
      <c r="E38" s="147"/>
      <c r="F38" s="147"/>
      <c r="G38" s="147"/>
    </row>
    <row r="39" spans="1:10" s="116" customFormat="1" ht="11.4" x14ac:dyDescent="0.2">
      <c r="A39" s="146" t="s">
        <v>215</v>
      </c>
      <c r="B39" s="146"/>
      <c r="C39" s="144"/>
      <c r="D39" s="147"/>
      <c r="E39" s="147"/>
      <c r="F39" s="147"/>
      <c r="G39" s="147"/>
    </row>
    <row r="40" spans="1:10" s="116" customFormat="1" ht="11.4" x14ac:dyDescent="0.2">
      <c r="A40" s="114" t="s">
        <v>216</v>
      </c>
      <c r="B40" s="115"/>
      <c r="C40" s="138"/>
      <c r="D40" s="138"/>
      <c r="E40" s="139"/>
      <c r="F40" s="115"/>
      <c r="G40" s="115"/>
    </row>
    <row r="41" spans="1:10" x14ac:dyDescent="0.25">
      <c r="A41" s="36"/>
      <c r="B41" s="6"/>
      <c r="C41" s="48"/>
      <c r="D41" s="48"/>
      <c r="E41" s="48"/>
      <c r="F41" s="48"/>
      <c r="G41" s="233"/>
    </row>
    <row r="42" spans="1:10" x14ac:dyDescent="0.25">
      <c r="B42" s="6"/>
      <c r="C42" s="45"/>
      <c r="D42" s="45"/>
      <c r="E42" s="45"/>
      <c r="F42" s="45"/>
    </row>
    <row r="43" spans="1:10" x14ac:dyDescent="0.25">
      <c r="B43" s="6"/>
      <c r="C43" s="45"/>
      <c r="D43" s="45"/>
      <c r="E43" s="45"/>
      <c r="F43" s="45"/>
    </row>
    <row r="44" spans="1:10" x14ac:dyDescent="0.25">
      <c r="B44" s="6"/>
      <c r="C44" s="45"/>
      <c r="D44" s="45"/>
      <c r="E44" s="45"/>
      <c r="F44" s="45"/>
    </row>
    <row r="45" spans="1:10" x14ac:dyDescent="0.25">
      <c r="B45" s="6"/>
      <c r="C45" s="45"/>
      <c r="D45" s="45"/>
      <c r="E45" s="45"/>
      <c r="F45" s="45"/>
    </row>
    <row r="46" spans="1:10" x14ac:dyDescent="0.25">
      <c r="B46" s="7"/>
      <c r="C46" s="45"/>
      <c r="D46" s="45"/>
      <c r="E46" s="45"/>
      <c r="F46" s="45"/>
    </row>
    <row r="47" spans="1:10" x14ac:dyDescent="0.25">
      <c r="B47" s="6"/>
      <c r="C47" s="45"/>
      <c r="D47" s="45"/>
      <c r="E47" s="45"/>
      <c r="F47" s="45"/>
    </row>
    <row r="48" spans="1:10" x14ac:dyDescent="0.25">
      <c r="B48" s="21"/>
      <c r="C48" s="45"/>
      <c r="D48" s="45"/>
      <c r="E48" s="45"/>
      <c r="F48" s="45"/>
    </row>
    <row r="49" spans="2:6" x14ac:dyDescent="0.25">
      <c r="C49" s="49"/>
      <c r="D49" s="49"/>
      <c r="E49" s="45"/>
      <c r="F49" s="45"/>
    </row>
    <row r="50" spans="2:6" x14ac:dyDescent="0.25">
      <c r="C50" s="45"/>
      <c r="D50" s="45"/>
      <c r="E50" s="45"/>
      <c r="F50" s="45"/>
    </row>
    <row r="51" spans="2:6" x14ac:dyDescent="0.25">
      <c r="B51" s="19"/>
      <c r="C51" s="48"/>
      <c r="D51" s="48"/>
      <c r="E51" s="45"/>
      <c r="F51" s="45"/>
    </row>
    <row r="52" spans="2:6" x14ac:dyDescent="0.25">
      <c r="B52" s="11"/>
      <c r="C52" s="48"/>
      <c r="D52" s="48"/>
      <c r="E52" s="45"/>
      <c r="F52" s="45"/>
    </row>
    <row r="53" spans="2:6" x14ac:dyDescent="0.25">
      <c r="B53" s="19"/>
      <c r="C53" s="50"/>
      <c r="D53" s="50"/>
      <c r="E53" s="45"/>
      <c r="F53" s="45"/>
    </row>
    <row r="54" spans="2:6" x14ac:dyDescent="0.25">
      <c r="B54" s="51"/>
      <c r="C54" s="48"/>
      <c r="D54" s="48"/>
      <c r="E54" s="45"/>
      <c r="F54" s="45"/>
    </row>
    <row r="55" spans="2:6" x14ac:dyDescent="0.25">
      <c r="B55" s="19"/>
      <c r="C55" s="50"/>
      <c r="D55" s="50"/>
      <c r="E55" s="45"/>
      <c r="F55" s="45"/>
    </row>
    <row r="56" spans="2:6" x14ac:dyDescent="0.25">
      <c r="B56" s="19"/>
      <c r="C56" s="52"/>
      <c r="D56" s="52"/>
      <c r="E56" s="45"/>
      <c r="F56" s="45"/>
    </row>
    <row r="57" spans="2:6" x14ac:dyDescent="0.25">
      <c r="B57" s="19"/>
      <c r="C57" s="48"/>
      <c r="D57" s="48"/>
      <c r="E57" s="45"/>
      <c r="F57" s="45"/>
    </row>
    <row r="58" spans="2:6" x14ac:dyDescent="0.25">
      <c r="B58" s="51"/>
      <c r="C58" s="48"/>
      <c r="D58" s="48"/>
      <c r="E58" s="45"/>
      <c r="F58" s="45"/>
    </row>
    <row r="59" spans="2:6" x14ac:dyDescent="0.25">
      <c r="B59" s="11"/>
      <c r="C59" s="48"/>
      <c r="D59" s="48"/>
      <c r="E59" s="45"/>
      <c r="F59" s="45"/>
    </row>
    <row r="60" spans="2:6" x14ac:dyDescent="0.25">
      <c r="B60" s="11"/>
      <c r="C60" s="48"/>
      <c r="D60" s="48"/>
      <c r="E60" s="45"/>
      <c r="F60" s="45"/>
    </row>
    <row r="61" spans="2:6" x14ac:dyDescent="0.25">
      <c r="C61" s="45"/>
      <c r="D61" s="45"/>
      <c r="E61" s="45"/>
      <c r="F61" s="45"/>
    </row>
    <row r="62" spans="2:6" x14ac:dyDescent="0.25">
      <c r="C62" s="45"/>
      <c r="D62" s="45"/>
      <c r="E62" s="45"/>
      <c r="F62" s="45"/>
    </row>
  </sheetData>
  <mergeCells count="9">
    <mergeCell ref="C4:C5"/>
    <mergeCell ref="E4:E5"/>
    <mergeCell ref="G4:G5"/>
    <mergeCell ref="A1:G1"/>
    <mergeCell ref="A2:G2"/>
    <mergeCell ref="A3:G3"/>
    <mergeCell ref="A4:B5"/>
    <mergeCell ref="D4:D5"/>
    <mergeCell ref="F4:F5"/>
  </mergeCells>
  <phoneticPr fontId="0" type="noConversion"/>
  <pageMargins left="0.69" right="0.49" top="1" bottom="1" header="0.5" footer="0.5"/>
  <pageSetup scale="7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showGridLines="0" zoomScale="90" zoomScaleNormal="90" workbookViewId="0">
      <selection activeCell="I7" sqref="I7"/>
    </sheetView>
  </sheetViews>
  <sheetFormatPr defaultColWidth="9.21875" defaultRowHeight="13.2" x14ac:dyDescent="0.25"/>
  <cols>
    <col min="1" max="1" width="3.77734375" style="37" customWidth="1"/>
    <col min="2" max="2" width="29.21875" style="37" customWidth="1"/>
    <col min="3" max="3" width="10.77734375" style="37" bestFit="1" customWidth="1"/>
    <col min="4" max="4" width="8.21875" style="37" bestFit="1" customWidth="1"/>
    <col min="5" max="5" width="1.21875" style="37" customWidth="1"/>
    <col min="6" max="6" width="14" style="37" bestFit="1" customWidth="1"/>
    <col min="7" max="7" width="8.21875" style="37" bestFit="1" customWidth="1"/>
    <col min="8" max="8" width="1.5546875" style="37" customWidth="1"/>
    <col min="9" max="9" width="11.44140625" style="37" bestFit="1" customWidth="1"/>
    <col min="10" max="10" width="8.21875" style="37" bestFit="1" customWidth="1"/>
    <col min="11" max="11" width="1.44140625" style="37" customWidth="1"/>
    <col min="12" max="12" width="12.44140625" style="37" customWidth="1"/>
    <col min="13" max="13" width="5.44140625" style="37" customWidth="1"/>
    <col min="14" max="14" width="9.21875" style="37"/>
    <col min="15" max="15" width="10.77734375" style="37" bestFit="1" customWidth="1"/>
    <col min="16" max="16384" width="9.21875" style="37"/>
  </cols>
  <sheetData>
    <row r="1" spans="1:13" ht="13.8" x14ac:dyDescent="0.25">
      <c r="A1" s="412" t="s">
        <v>365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</row>
    <row r="2" spans="1:13" x14ac:dyDescent="0.25">
      <c r="A2" s="413" t="s">
        <v>279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</row>
    <row r="3" spans="1:13" ht="13.8" x14ac:dyDescent="0.25">
      <c r="A3" s="412"/>
      <c r="B3" s="402"/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402"/>
    </row>
    <row r="4" spans="1:13" s="47" customFormat="1" ht="25.5" customHeight="1" x14ac:dyDescent="0.25">
      <c r="A4" s="415" t="s">
        <v>358</v>
      </c>
      <c r="B4" s="416"/>
      <c r="C4" s="389" t="s">
        <v>70</v>
      </c>
      <c r="D4" s="389"/>
      <c r="E4" s="277"/>
      <c r="F4" s="389" t="s">
        <v>72</v>
      </c>
      <c r="G4" s="389"/>
      <c r="H4" s="277"/>
      <c r="I4" s="389" t="s">
        <v>73</v>
      </c>
      <c r="J4" s="389"/>
      <c r="K4" s="277"/>
      <c r="L4" s="414" t="s">
        <v>290</v>
      </c>
      <c r="M4" s="389"/>
    </row>
    <row r="5" spans="1:13" s="47" customFormat="1" ht="26.4" x14ac:dyDescent="0.25">
      <c r="A5" s="417"/>
      <c r="B5" s="417"/>
      <c r="C5" s="282" t="s">
        <v>71</v>
      </c>
      <c r="D5" s="276" t="s">
        <v>152</v>
      </c>
      <c r="E5" s="150"/>
      <c r="F5" s="282" t="s">
        <v>71</v>
      </c>
      <c r="G5" s="276" t="s">
        <v>152</v>
      </c>
      <c r="H5" s="150"/>
      <c r="I5" s="282" t="s">
        <v>71</v>
      </c>
      <c r="J5" s="276" t="s">
        <v>152</v>
      </c>
      <c r="K5" s="150"/>
      <c r="L5" s="276" t="s">
        <v>315</v>
      </c>
      <c r="M5" s="276" t="s">
        <v>316</v>
      </c>
    </row>
    <row r="6" spans="1:13" s="47" customFormat="1" x14ac:dyDescent="0.25">
      <c r="A6" s="36"/>
      <c r="B6" s="36"/>
      <c r="C6" s="48"/>
      <c r="D6" s="48"/>
      <c r="E6" s="48"/>
      <c r="F6" s="48"/>
      <c r="G6" s="48"/>
      <c r="H6" s="48"/>
      <c r="I6" s="48"/>
      <c r="J6" s="48"/>
      <c r="K6" s="48"/>
      <c r="L6" s="411"/>
      <c r="M6" s="411"/>
    </row>
    <row r="7" spans="1:13" x14ac:dyDescent="0.25">
      <c r="A7" s="35"/>
      <c r="B7" s="36"/>
      <c r="C7" s="48"/>
      <c r="D7" s="48"/>
      <c r="E7" s="48"/>
      <c r="F7" s="48"/>
      <c r="G7" s="48"/>
      <c r="H7" s="48"/>
      <c r="J7" s="48"/>
      <c r="K7" s="48"/>
      <c r="L7" s="151"/>
      <c r="M7" s="151"/>
    </row>
    <row r="8" spans="1:13" x14ac:dyDescent="0.25">
      <c r="A8" s="2" t="s">
        <v>11</v>
      </c>
      <c r="B8" s="53"/>
      <c r="C8" s="4">
        <v>155026.05606200005</v>
      </c>
      <c r="D8" s="5">
        <v>100</v>
      </c>
      <c r="E8" s="5"/>
      <c r="F8" s="262">
        <v>65214.516367999997</v>
      </c>
      <c r="G8" s="5">
        <v>100</v>
      </c>
      <c r="H8" s="5"/>
      <c r="I8" s="262">
        <v>89811.539694000036</v>
      </c>
      <c r="J8" s="5">
        <v>100</v>
      </c>
      <c r="K8" s="5"/>
      <c r="L8" s="251">
        <v>-24597.022413000013</v>
      </c>
      <c r="M8" s="151" t="s">
        <v>159</v>
      </c>
    </row>
    <row r="9" spans="1:13" ht="3.75" customHeight="1" x14ac:dyDescent="0.25">
      <c r="A9" s="2"/>
      <c r="B9" s="53"/>
      <c r="C9" s="4"/>
      <c r="D9" s="5"/>
      <c r="E9" s="5"/>
      <c r="F9" s="4"/>
      <c r="G9" s="5"/>
      <c r="H9" s="5"/>
      <c r="I9" s="4"/>
      <c r="J9" s="5"/>
      <c r="K9" s="5"/>
      <c r="L9" s="275"/>
      <c r="M9" s="151" t="s">
        <v>159</v>
      </c>
    </row>
    <row r="10" spans="1:13" x14ac:dyDescent="0.25">
      <c r="A10" s="2"/>
      <c r="B10" s="3" t="s">
        <v>26</v>
      </c>
      <c r="C10" s="4">
        <v>124079.73684500033</v>
      </c>
      <c r="D10" s="5">
        <v>80.037988921116337</v>
      </c>
      <c r="E10" s="5"/>
      <c r="F10" s="4">
        <v>52964.958289999995</v>
      </c>
      <c r="G10" s="5">
        <v>81.216516260157817</v>
      </c>
      <c r="H10" s="5"/>
      <c r="I10" s="4">
        <v>71114.778555000332</v>
      </c>
      <c r="J10" s="5">
        <v>79.182228472307585</v>
      </c>
      <c r="K10" s="5"/>
      <c r="L10" s="251">
        <v>-18149.820265000337</v>
      </c>
      <c r="M10" s="151" t="s">
        <v>159</v>
      </c>
    </row>
    <row r="11" spans="1:13" ht="6" customHeight="1" x14ac:dyDescent="0.25">
      <c r="A11" s="35"/>
      <c r="B11" s="36"/>
      <c r="C11" s="38"/>
      <c r="D11" s="30"/>
      <c r="E11" s="30"/>
      <c r="F11" s="54"/>
      <c r="G11" s="30"/>
      <c r="H11" s="30"/>
      <c r="I11" s="54"/>
      <c r="J11" s="30"/>
      <c r="K11" s="30"/>
      <c r="L11" s="66"/>
      <c r="M11" s="151"/>
    </row>
    <row r="12" spans="1:13" ht="13.2" customHeight="1" x14ac:dyDescent="0.25">
      <c r="A12" s="43" t="s">
        <v>12</v>
      </c>
      <c r="B12" s="19" t="s">
        <v>139</v>
      </c>
      <c r="C12" s="38">
        <v>30698.151448000244</v>
      </c>
      <c r="D12" s="30">
        <v>19.801930339061627</v>
      </c>
      <c r="E12" s="30"/>
      <c r="F12" s="23">
        <v>9830.0906670000004</v>
      </c>
      <c r="G12" s="30">
        <v>15.073470163498001</v>
      </c>
      <c r="H12" s="30"/>
      <c r="I12" s="23">
        <v>20868.0607810002</v>
      </c>
      <c r="J12" s="30">
        <v>23.235389185065173</v>
      </c>
      <c r="K12" s="30"/>
      <c r="L12" s="252">
        <v>-11037.970114000243</v>
      </c>
      <c r="M12" s="152" t="s">
        <v>159</v>
      </c>
    </row>
    <row r="13" spans="1:13" ht="13.2" customHeight="1" x14ac:dyDescent="0.25">
      <c r="A13" s="43" t="s">
        <v>13</v>
      </c>
      <c r="B13" s="19" t="s">
        <v>131</v>
      </c>
      <c r="C13" s="38">
        <v>18650.83099100001</v>
      </c>
      <c r="D13" s="30">
        <v>12.030771842239137</v>
      </c>
      <c r="E13" s="30"/>
      <c r="F13" s="23">
        <v>10034.349119</v>
      </c>
      <c r="G13" s="30">
        <v>15.386680263604221</v>
      </c>
      <c r="H13" s="30"/>
      <c r="I13" s="23">
        <v>8616.4818720000094</v>
      </c>
      <c r="J13" s="30">
        <v>9.5939585284446967</v>
      </c>
      <c r="K13" s="30"/>
      <c r="L13" s="252">
        <v>1417.8672469999929</v>
      </c>
      <c r="M13" s="152" t="s">
        <v>24</v>
      </c>
    </row>
    <row r="14" spans="1:13" ht="13.2" customHeight="1" x14ac:dyDescent="0.25">
      <c r="A14" s="43" t="s">
        <v>14</v>
      </c>
      <c r="B14" s="11" t="s">
        <v>138</v>
      </c>
      <c r="C14" s="38">
        <v>16939.547823000026</v>
      </c>
      <c r="D14" s="30">
        <v>10.926903743192677</v>
      </c>
      <c r="E14" s="30"/>
      <c r="F14" s="23">
        <v>10017.872874000001</v>
      </c>
      <c r="G14" s="30">
        <v>15.36141557421049</v>
      </c>
      <c r="H14" s="30"/>
      <c r="I14" s="23">
        <v>6921.6749490000302</v>
      </c>
      <c r="J14" s="30">
        <v>7.7068881934137927</v>
      </c>
      <c r="K14" s="30"/>
      <c r="L14" s="252">
        <v>3096.1979249999749</v>
      </c>
      <c r="M14" s="152" t="s">
        <v>24</v>
      </c>
    </row>
    <row r="15" spans="1:13" ht="13.2" customHeight="1" x14ac:dyDescent="0.25">
      <c r="A15" s="43" t="s">
        <v>17</v>
      </c>
      <c r="B15" s="37" t="s">
        <v>57</v>
      </c>
      <c r="C15" s="38">
        <v>12009.423261999993</v>
      </c>
      <c r="D15" s="30">
        <v>7.7467128028623256</v>
      </c>
      <c r="E15" s="30"/>
      <c r="F15" s="23">
        <v>9225.8682439999993</v>
      </c>
      <c r="G15" s="30">
        <v>14.146954938589399</v>
      </c>
      <c r="H15" s="30"/>
      <c r="I15" s="23">
        <v>2783.5550179999946</v>
      </c>
      <c r="J15" s="30">
        <v>3.0993289141728777</v>
      </c>
      <c r="K15" s="30"/>
      <c r="L15" s="252">
        <v>6442.3132260000048</v>
      </c>
      <c r="M15" s="152" t="s">
        <v>24</v>
      </c>
    </row>
    <row r="16" spans="1:13" ht="13.2" customHeight="1" x14ac:dyDescent="0.25">
      <c r="A16" s="17" t="s">
        <v>18</v>
      </c>
      <c r="B16" s="19" t="s">
        <v>137</v>
      </c>
      <c r="C16" s="38">
        <v>9749.8496570000316</v>
      </c>
      <c r="D16" s="30">
        <v>6.2891683901968403</v>
      </c>
      <c r="E16" s="30"/>
      <c r="F16" s="23">
        <v>2854.850891</v>
      </c>
      <c r="G16" s="30">
        <v>4.3776310091610862</v>
      </c>
      <c r="H16" s="30"/>
      <c r="I16" s="23">
        <v>6894.9987660000297</v>
      </c>
      <c r="J16" s="30">
        <v>7.6771857931533249</v>
      </c>
      <c r="K16" s="30"/>
      <c r="L16" s="252">
        <v>-4040.1478750000306</v>
      </c>
      <c r="M16" s="152" t="s">
        <v>159</v>
      </c>
    </row>
    <row r="17" spans="1:15" ht="13.2" customHeight="1" x14ac:dyDescent="0.25">
      <c r="A17" s="17" t="s">
        <v>16</v>
      </c>
      <c r="B17" s="19" t="s">
        <v>27</v>
      </c>
      <c r="C17" s="38">
        <v>9396.7258760000059</v>
      </c>
      <c r="D17" s="30">
        <v>6.0613848858945305</v>
      </c>
      <c r="E17" s="30"/>
      <c r="F17" s="23">
        <v>3774.5125409999923</v>
      </c>
      <c r="G17" s="30">
        <v>5.7878410378768086</v>
      </c>
      <c r="H17" s="30"/>
      <c r="I17" s="23">
        <v>5622.213335000014</v>
      </c>
      <c r="J17" s="30">
        <v>6.2600121923704339</v>
      </c>
      <c r="K17" s="30"/>
      <c r="L17" s="252">
        <v>-1847.7007940000217</v>
      </c>
      <c r="M17" s="152" t="s">
        <v>159</v>
      </c>
    </row>
    <row r="18" spans="1:15" ht="13.2" customHeight="1" x14ac:dyDescent="0.25">
      <c r="A18" s="17" t="s">
        <v>15</v>
      </c>
      <c r="B18" s="36" t="s">
        <v>44</v>
      </c>
      <c r="C18" s="38">
        <v>7849.791316999992</v>
      </c>
      <c r="D18" s="30">
        <v>5.0635303268572054</v>
      </c>
      <c r="E18" s="30"/>
      <c r="F18" s="23">
        <v>2877.3970890000001</v>
      </c>
      <c r="G18" s="30">
        <v>4.4122033701255887</v>
      </c>
      <c r="H18" s="30"/>
      <c r="I18" s="23">
        <v>4972.3942279999919</v>
      </c>
      <c r="J18" s="30">
        <v>5.5364758748615222</v>
      </c>
      <c r="K18" s="30"/>
      <c r="L18" s="252">
        <v>-2094.9971389999919</v>
      </c>
      <c r="M18" s="152" t="s">
        <v>159</v>
      </c>
    </row>
    <row r="19" spans="1:15" ht="13.2" customHeight="1" x14ac:dyDescent="0.25">
      <c r="A19" s="43" t="s">
        <v>19</v>
      </c>
      <c r="B19" s="37" t="s">
        <v>28</v>
      </c>
      <c r="C19" s="38">
        <v>6804.5120370000332</v>
      </c>
      <c r="D19" s="30">
        <v>4.3892699394692203</v>
      </c>
      <c r="E19" s="30"/>
      <c r="F19" s="23">
        <v>2121.2739929999998</v>
      </c>
      <c r="G19" s="30">
        <v>3.2527635120834604</v>
      </c>
      <c r="H19" s="30"/>
      <c r="I19" s="23">
        <v>4683.2380440000334</v>
      </c>
      <c r="J19" s="30">
        <v>5.2145170430842782</v>
      </c>
      <c r="K19" s="30"/>
      <c r="L19" s="252">
        <v>-2561.9640510000336</v>
      </c>
      <c r="M19" s="152" t="s">
        <v>159</v>
      </c>
    </row>
    <row r="20" spans="1:15" ht="13.2" customHeight="1" x14ac:dyDescent="0.25">
      <c r="A20" s="17" t="s">
        <v>21</v>
      </c>
      <c r="B20" s="37" t="s">
        <v>45</v>
      </c>
      <c r="C20" s="38">
        <v>6185.9308829999873</v>
      </c>
      <c r="D20" s="30">
        <v>3.9902523979304707</v>
      </c>
      <c r="E20" s="30"/>
      <c r="F20" s="23">
        <v>458.17357199999998</v>
      </c>
      <c r="G20" s="30">
        <v>0.7025637810676465</v>
      </c>
      <c r="H20" s="30"/>
      <c r="I20" s="23">
        <v>5727.7573109999903</v>
      </c>
      <c r="J20" s="30">
        <v>6.3775293581595722</v>
      </c>
      <c r="K20" s="30"/>
      <c r="L20" s="252">
        <v>-5269.5837389999879</v>
      </c>
      <c r="M20" s="152" t="s">
        <v>159</v>
      </c>
    </row>
    <row r="21" spans="1:15" ht="13.2" customHeight="1" x14ac:dyDescent="0.25">
      <c r="A21" s="17" t="s">
        <v>20</v>
      </c>
      <c r="B21" s="8" t="s">
        <v>147</v>
      </c>
      <c r="C21" s="38">
        <v>5794.9735510000055</v>
      </c>
      <c r="D21" s="30">
        <v>3.7380642534122979</v>
      </c>
      <c r="E21" s="30"/>
      <c r="F21" s="23">
        <v>1770.5693000000001</v>
      </c>
      <c r="G21" s="30">
        <v>2.714992609941056</v>
      </c>
      <c r="H21" s="30"/>
      <c r="I21" s="23">
        <v>4024.4042510000054</v>
      </c>
      <c r="J21" s="30">
        <v>4.4809433895818849</v>
      </c>
      <c r="K21" s="30"/>
      <c r="L21" s="252">
        <v>-2253.8349510000053</v>
      </c>
      <c r="M21" s="152" t="s">
        <v>159</v>
      </c>
    </row>
    <row r="22" spans="1:15" ht="13.2" customHeight="1" x14ac:dyDescent="0.25">
      <c r="A22" s="17"/>
      <c r="B22" s="8"/>
      <c r="C22" s="38"/>
      <c r="D22" s="30"/>
      <c r="E22" s="30"/>
      <c r="F22" s="23"/>
      <c r="G22" s="30"/>
      <c r="H22" s="30"/>
      <c r="I22" s="23"/>
      <c r="J22" s="30"/>
      <c r="K22" s="30"/>
      <c r="L22" s="66"/>
      <c r="M22" s="152"/>
    </row>
    <row r="23" spans="1:15" ht="13.2" customHeight="1" x14ac:dyDescent="0.25">
      <c r="A23" s="17"/>
      <c r="B23" s="28" t="s">
        <v>125</v>
      </c>
      <c r="C23" s="4">
        <v>30946.319216999695</v>
      </c>
      <c r="D23" s="5">
        <v>19.96201107888367</v>
      </c>
      <c r="E23" s="5"/>
      <c r="F23" s="4">
        <v>12249.558078</v>
      </c>
      <c r="G23" s="5">
        <v>18.783483739842186</v>
      </c>
      <c r="H23" s="5"/>
      <c r="I23" s="4">
        <v>18696.7611389997</v>
      </c>
      <c r="J23" s="5">
        <v>20.817771527692404</v>
      </c>
      <c r="K23" s="5"/>
      <c r="L23" s="251">
        <v>-6447.2021479996965</v>
      </c>
      <c r="M23" s="151" t="s">
        <v>159</v>
      </c>
    </row>
    <row r="24" spans="1:15" ht="13.2" customHeight="1" x14ac:dyDescent="0.25">
      <c r="A24" s="17"/>
      <c r="B24" s="8"/>
      <c r="C24" s="38"/>
      <c r="D24" s="30"/>
      <c r="E24" s="30"/>
      <c r="F24" s="23"/>
      <c r="G24" s="30"/>
      <c r="H24" s="30"/>
      <c r="I24" s="23"/>
      <c r="J24" s="30"/>
      <c r="K24" s="30"/>
      <c r="L24" s="66"/>
      <c r="M24" s="152"/>
    </row>
    <row r="25" spans="1:15" ht="13.2" customHeight="1" x14ac:dyDescent="0.25">
      <c r="A25" s="13" t="s">
        <v>22</v>
      </c>
      <c r="B25" s="8" t="s">
        <v>99</v>
      </c>
      <c r="C25" s="38">
        <v>4434.6984129999955</v>
      </c>
      <c r="D25" s="30">
        <v>2.8606148874379076</v>
      </c>
      <c r="E25" s="30"/>
      <c r="F25" s="23">
        <v>1280.661343</v>
      </c>
      <c r="G25" s="30">
        <v>1.9637672934248815</v>
      </c>
      <c r="H25" s="30"/>
      <c r="I25" s="23">
        <v>3154.0370699999999</v>
      </c>
      <c r="J25" s="30">
        <v>3.5118394370547783</v>
      </c>
      <c r="K25" s="30"/>
      <c r="L25" s="252">
        <v>-1873.3757269999958</v>
      </c>
      <c r="M25" s="152" t="s">
        <v>159</v>
      </c>
    </row>
    <row r="26" spans="1:15" ht="13.2" customHeight="1" x14ac:dyDescent="0.25">
      <c r="A26" s="13" t="s">
        <v>114</v>
      </c>
      <c r="B26" s="8" t="s">
        <v>30</v>
      </c>
      <c r="C26" s="38">
        <v>4343.0182770000056</v>
      </c>
      <c r="D26" s="30">
        <v>2.8014763536528138</v>
      </c>
      <c r="E26" s="30"/>
      <c r="F26" s="23">
        <v>2377.185195</v>
      </c>
      <c r="G26" s="30">
        <v>3.6451779870385685</v>
      </c>
      <c r="H26" s="30"/>
      <c r="I26" s="23">
        <v>1965.8330820000058</v>
      </c>
      <c r="J26" s="30">
        <v>2.1888424234768302</v>
      </c>
      <c r="K26" s="30"/>
      <c r="L26" s="252">
        <v>411.35211299999423</v>
      </c>
      <c r="M26" s="152" t="s">
        <v>24</v>
      </c>
    </row>
    <row r="27" spans="1:15" ht="13.2" customHeight="1" x14ac:dyDescent="0.25">
      <c r="A27" s="13" t="s">
        <v>115</v>
      </c>
      <c r="B27" s="8" t="s">
        <v>29</v>
      </c>
      <c r="C27" s="38">
        <v>2469.0239440000018</v>
      </c>
      <c r="D27" s="30">
        <v>1.5926509525298516</v>
      </c>
      <c r="E27" s="30"/>
      <c r="F27" s="23">
        <v>1919.7215160000001</v>
      </c>
      <c r="G27" s="30">
        <v>2.9437027565567977</v>
      </c>
      <c r="H27" s="30"/>
      <c r="I27" s="23">
        <v>549.3024280000019</v>
      </c>
      <c r="J27" s="30">
        <v>0.61161675868329268</v>
      </c>
      <c r="K27" s="30"/>
      <c r="L27" s="252">
        <v>1370.4190879999983</v>
      </c>
      <c r="M27" s="152" t="s">
        <v>24</v>
      </c>
    </row>
    <row r="28" spans="1:15" ht="13.2" customHeight="1" x14ac:dyDescent="0.25">
      <c r="A28" s="13" t="s">
        <v>116</v>
      </c>
      <c r="B28" s="8" t="s">
        <v>100</v>
      </c>
      <c r="C28" s="38">
        <v>2185.627093999989</v>
      </c>
      <c r="D28" s="30">
        <v>1.4098450043764061</v>
      </c>
      <c r="E28" s="30"/>
      <c r="F28" s="23">
        <v>553.84416599999997</v>
      </c>
      <c r="G28" s="30">
        <v>0.84926515881020137</v>
      </c>
      <c r="H28" s="30"/>
      <c r="I28" s="23">
        <v>1631.7829279999889</v>
      </c>
      <c r="J28" s="30">
        <v>1.8168967301525976</v>
      </c>
      <c r="K28" s="30"/>
      <c r="L28" s="252">
        <v>-1077.9387619999889</v>
      </c>
      <c r="M28" s="152" t="s">
        <v>159</v>
      </c>
    </row>
    <row r="29" spans="1:15" ht="13.2" customHeight="1" x14ac:dyDescent="0.25">
      <c r="A29" s="13" t="s">
        <v>117</v>
      </c>
      <c r="B29" s="8" t="s">
        <v>48</v>
      </c>
      <c r="C29" s="38">
        <v>1170.4037520000015</v>
      </c>
      <c r="D29" s="30">
        <v>0.75497228570713015</v>
      </c>
      <c r="E29" s="30"/>
      <c r="F29" s="23">
        <v>362.28879799999999</v>
      </c>
      <c r="G29" s="30">
        <v>0.55553397951406236</v>
      </c>
      <c r="H29" s="30"/>
      <c r="I29" s="23">
        <v>808.1149540000016</v>
      </c>
      <c r="J29" s="30">
        <v>0.89978966706656816</v>
      </c>
      <c r="K29" s="30"/>
      <c r="L29" s="252">
        <v>-445.82615600000162</v>
      </c>
      <c r="M29" s="152" t="s">
        <v>159</v>
      </c>
    </row>
    <row r="30" spans="1:15" ht="13.2" customHeight="1" x14ac:dyDescent="0.25">
      <c r="A30" s="13" t="s">
        <v>118</v>
      </c>
      <c r="B30" s="8" t="s">
        <v>32</v>
      </c>
      <c r="C30" s="38">
        <v>1105.5472920000022</v>
      </c>
      <c r="D30" s="30">
        <v>0.71313644079856686</v>
      </c>
      <c r="E30" s="30"/>
      <c r="F30" s="23">
        <v>478.55082800000002</v>
      </c>
      <c r="G30" s="30">
        <v>0.73381028435383655</v>
      </c>
      <c r="H30" s="30"/>
      <c r="I30" s="23">
        <v>626.99646400000222</v>
      </c>
      <c r="J30" s="30">
        <v>0.69812461309121665</v>
      </c>
      <c r="K30" s="30"/>
      <c r="L30" s="252">
        <v>-148.4456360000022</v>
      </c>
      <c r="M30" s="152" t="s">
        <v>159</v>
      </c>
    </row>
    <row r="31" spans="1:15" ht="13.2" customHeight="1" x14ac:dyDescent="0.25">
      <c r="A31" s="13" t="s">
        <v>119</v>
      </c>
      <c r="B31" s="8" t="s">
        <v>129</v>
      </c>
      <c r="C31" s="38">
        <v>968.22958200000232</v>
      </c>
      <c r="D31" s="30">
        <v>0.62455925945442459</v>
      </c>
      <c r="E31" s="30"/>
      <c r="F31" s="23">
        <v>413.83608900000002</v>
      </c>
      <c r="G31" s="30">
        <v>0.63457664343435138</v>
      </c>
      <c r="H31" s="30"/>
      <c r="I31" s="23">
        <v>554.39349300000231</v>
      </c>
      <c r="J31" s="30">
        <v>0.61728536765864972</v>
      </c>
      <c r="K31" s="30"/>
      <c r="L31" s="252">
        <v>-140.55740400000229</v>
      </c>
      <c r="M31" s="152" t="s">
        <v>159</v>
      </c>
      <c r="O31" s="45"/>
    </row>
    <row r="32" spans="1:15" ht="13.2" customHeight="1" x14ac:dyDescent="0.25">
      <c r="A32" s="13" t="s">
        <v>120</v>
      </c>
      <c r="B32" s="8" t="s">
        <v>49</v>
      </c>
      <c r="C32" s="38">
        <v>925.68086300000027</v>
      </c>
      <c r="D32" s="30">
        <v>0.59711308664230778</v>
      </c>
      <c r="E32" s="30"/>
      <c r="F32" s="23">
        <v>400.08894400000003</v>
      </c>
      <c r="G32" s="30">
        <v>0.61349675851666519</v>
      </c>
      <c r="H32" s="30"/>
      <c r="I32" s="23">
        <v>525.5919190000003</v>
      </c>
      <c r="J32" s="30">
        <v>0.58521646638144997</v>
      </c>
      <c r="K32" s="30"/>
      <c r="L32" s="252">
        <v>-125.50297500000028</v>
      </c>
      <c r="M32" s="152" t="s">
        <v>159</v>
      </c>
    </row>
    <row r="33" spans="1:15" ht="13.2" customHeight="1" x14ac:dyDescent="0.25">
      <c r="A33" s="13" t="s">
        <v>121</v>
      </c>
      <c r="B33" s="8" t="s">
        <v>106</v>
      </c>
      <c r="C33" s="38">
        <v>918.15551300000266</v>
      </c>
      <c r="D33" s="30">
        <v>0.5922588381143653</v>
      </c>
      <c r="E33" s="30"/>
      <c r="F33" s="23">
        <v>161.71246300000001</v>
      </c>
      <c r="G33" s="30">
        <v>0.24797004103729031</v>
      </c>
      <c r="H33" s="30"/>
      <c r="I33" s="23">
        <v>756.4430500000027</v>
      </c>
      <c r="J33" s="30">
        <v>0.84225596463138896</v>
      </c>
      <c r="K33" s="30"/>
      <c r="L33" s="252">
        <v>-594.73058700000274</v>
      </c>
      <c r="M33" s="152" t="s">
        <v>159</v>
      </c>
    </row>
    <row r="34" spans="1:15" ht="13.2" customHeight="1" x14ac:dyDescent="0.25">
      <c r="A34" s="13" t="s">
        <v>122</v>
      </c>
      <c r="B34" s="8" t="s">
        <v>150</v>
      </c>
      <c r="C34" s="38">
        <v>901.20898299999999</v>
      </c>
      <c r="D34" s="30">
        <v>0.58132743049793945</v>
      </c>
      <c r="E34" s="30"/>
      <c r="F34" s="23">
        <v>88.428837000000001</v>
      </c>
      <c r="G34" s="30">
        <v>0.13559686082927236</v>
      </c>
      <c r="H34" s="30"/>
      <c r="I34" s="23">
        <v>812.78014600000029</v>
      </c>
      <c r="J34" s="30">
        <v>0.90498409087434784</v>
      </c>
      <c r="K34" s="30"/>
      <c r="L34" s="252">
        <v>-724.35130900000024</v>
      </c>
      <c r="M34" s="152" t="s">
        <v>159</v>
      </c>
    </row>
    <row r="35" spans="1:15" ht="13.2" customHeight="1" x14ac:dyDescent="0.25">
      <c r="A35" s="17" t="s">
        <v>124</v>
      </c>
      <c r="B35" s="36" t="s">
        <v>23</v>
      </c>
      <c r="C35" s="38">
        <v>11524.725503999693</v>
      </c>
      <c r="D35" s="30">
        <v>7.4340565396719587</v>
      </c>
      <c r="E35" s="30"/>
      <c r="F35" s="127">
        <v>4213.2398990000002</v>
      </c>
      <c r="G35" s="30">
        <v>6.4605859763262581</v>
      </c>
      <c r="H35" s="30"/>
      <c r="I35" s="127">
        <v>7311.4856049996924</v>
      </c>
      <c r="J35" s="30">
        <v>8.140920008621281</v>
      </c>
      <c r="K35" s="30"/>
      <c r="L35" s="252">
        <v>-3098.2457059996923</v>
      </c>
      <c r="M35" s="152" t="s">
        <v>159</v>
      </c>
      <c r="N35" s="23"/>
      <c r="O35" s="23"/>
    </row>
    <row r="36" spans="1:15" x14ac:dyDescent="0.25">
      <c r="A36" s="153"/>
      <c r="B36" s="154"/>
      <c r="C36" s="155"/>
      <c r="D36" s="155"/>
      <c r="E36" s="155"/>
      <c r="F36" s="155"/>
      <c r="G36" s="155"/>
      <c r="H36" s="155"/>
      <c r="I36" s="155"/>
      <c r="J36" s="155"/>
      <c r="K36" s="155"/>
      <c r="L36" s="156"/>
      <c r="M36" s="156"/>
    </row>
    <row r="37" spans="1:15" x14ac:dyDescent="0.25">
      <c r="A37" s="36"/>
      <c r="B37" s="36"/>
      <c r="C37" s="36"/>
      <c r="D37" s="36"/>
      <c r="E37" s="36"/>
      <c r="F37" s="36"/>
      <c r="G37" s="36"/>
      <c r="H37" s="36"/>
      <c r="I37" s="157"/>
      <c r="J37" s="36"/>
      <c r="K37" s="36"/>
      <c r="L37" s="36"/>
      <c r="M37" s="36"/>
    </row>
    <row r="38" spans="1:15" x14ac:dyDescent="0.25">
      <c r="A38" s="374" t="s">
        <v>317</v>
      </c>
      <c r="B38" s="116"/>
      <c r="C38" s="158"/>
      <c r="D38" s="158"/>
      <c r="E38" s="158"/>
      <c r="F38" s="158"/>
      <c r="G38" s="158"/>
      <c r="H38" s="158"/>
      <c r="I38" s="158"/>
      <c r="J38" s="158"/>
      <c r="K38" s="158"/>
      <c r="L38" s="159"/>
      <c r="M38" s="159"/>
    </row>
    <row r="39" spans="1:15" x14ac:dyDescent="0.25">
      <c r="A39" s="161" t="s">
        <v>318</v>
      </c>
      <c r="B39" s="116"/>
      <c r="C39" s="159"/>
      <c r="D39" s="159"/>
      <c r="E39" s="159"/>
      <c r="F39" s="159"/>
      <c r="G39" s="159"/>
      <c r="H39" s="159"/>
      <c r="I39" s="160"/>
      <c r="J39" s="159"/>
      <c r="K39" s="159"/>
      <c r="L39" s="159"/>
      <c r="M39" s="159"/>
    </row>
    <row r="40" spans="1:15" x14ac:dyDescent="0.25">
      <c r="A40" s="161" t="s">
        <v>319</v>
      </c>
      <c r="B40" s="116"/>
      <c r="C40" s="159"/>
      <c r="D40" s="159"/>
      <c r="E40" s="159"/>
      <c r="F40" s="159"/>
      <c r="G40" s="159"/>
      <c r="H40" s="159"/>
      <c r="I40" s="160"/>
      <c r="J40" s="159"/>
      <c r="K40" s="159"/>
      <c r="L40" s="159"/>
      <c r="M40" s="159"/>
    </row>
    <row r="41" spans="1:15" x14ac:dyDescent="0.25">
      <c r="A41" s="161" t="s">
        <v>320</v>
      </c>
      <c r="B41" s="116"/>
      <c r="C41" s="159"/>
      <c r="D41" s="159"/>
      <c r="E41" s="159"/>
      <c r="F41" s="159"/>
      <c r="G41" s="159"/>
      <c r="H41" s="159"/>
      <c r="I41" s="160"/>
      <c r="J41" s="159"/>
      <c r="K41" s="159"/>
      <c r="L41" s="159"/>
      <c r="M41" s="159"/>
    </row>
    <row r="42" spans="1:15" x14ac:dyDescent="0.25">
      <c r="A42" s="114" t="s">
        <v>216</v>
      </c>
      <c r="B42" s="115"/>
      <c r="C42" s="159"/>
      <c r="D42" s="159"/>
      <c r="E42" s="159"/>
      <c r="F42" s="162"/>
      <c r="G42" s="159"/>
      <c r="H42" s="159"/>
      <c r="I42" s="159"/>
      <c r="J42" s="159"/>
      <c r="K42" s="159"/>
      <c r="L42" s="159"/>
      <c r="M42" s="159"/>
    </row>
    <row r="43" spans="1:15" x14ac:dyDescent="0.25">
      <c r="A43" s="36"/>
      <c r="B43" s="36"/>
      <c r="C43" s="36"/>
      <c r="D43" s="36"/>
      <c r="E43" s="36"/>
      <c r="F43" s="163"/>
      <c r="G43" s="36"/>
      <c r="H43" s="36"/>
      <c r="I43" s="163"/>
      <c r="J43" s="36"/>
      <c r="K43" s="36"/>
      <c r="L43" s="36"/>
      <c r="M43" s="36"/>
    </row>
    <row r="44" spans="1:15" x14ac:dyDescent="0.25">
      <c r="A44" s="55"/>
    </row>
    <row r="45" spans="1:15" x14ac:dyDescent="0.25">
      <c r="A45" s="55"/>
    </row>
    <row r="46" spans="1:15" x14ac:dyDescent="0.25">
      <c r="A46" s="55"/>
    </row>
    <row r="47" spans="1:15" x14ac:dyDescent="0.25">
      <c r="A47" s="55"/>
    </row>
    <row r="48" spans="1:15" x14ac:dyDescent="0.25">
      <c r="A48" s="55"/>
    </row>
    <row r="49" spans="1:1" x14ac:dyDescent="0.25">
      <c r="A49" s="55"/>
    </row>
    <row r="50" spans="1:1" x14ac:dyDescent="0.25">
      <c r="A50" s="55"/>
    </row>
    <row r="51" spans="1:1" x14ac:dyDescent="0.25">
      <c r="A51" s="55"/>
    </row>
    <row r="52" spans="1:1" x14ac:dyDescent="0.25">
      <c r="A52" s="55"/>
    </row>
    <row r="53" spans="1:1" x14ac:dyDescent="0.25">
      <c r="A53" s="55"/>
    </row>
  </sheetData>
  <mergeCells count="9">
    <mergeCell ref="L6:M6"/>
    <mergeCell ref="A1:M1"/>
    <mergeCell ref="A2:M2"/>
    <mergeCell ref="L4:M4"/>
    <mergeCell ref="A4:B5"/>
    <mergeCell ref="C4:D4"/>
    <mergeCell ref="F4:G4"/>
    <mergeCell ref="I4:J4"/>
    <mergeCell ref="A3:M3"/>
  </mergeCells>
  <phoneticPr fontId="0" type="noConversion"/>
  <pageMargins left="1.17" right="0.49" top="1" bottom="1" header="0.5" footer="0.5"/>
  <pageSetup scale="7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7"/>
  <sheetViews>
    <sheetView showGridLines="0" zoomScale="85" zoomScaleNormal="85" workbookViewId="0">
      <selection activeCell="F34" sqref="F34"/>
    </sheetView>
  </sheetViews>
  <sheetFormatPr defaultColWidth="9.21875" defaultRowHeight="13.2" x14ac:dyDescent="0.25"/>
  <cols>
    <col min="1" max="1" width="3.21875" style="59" customWidth="1"/>
    <col min="2" max="2" width="3.44140625" style="59" customWidth="1"/>
    <col min="3" max="3" width="2.77734375" style="59" customWidth="1"/>
    <col min="4" max="4" width="3.21875" style="59" customWidth="1"/>
    <col min="5" max="5" width="39.21875" style="59" customWidth="1"/>
    <col min="6" max="6" width="12.21875" style="59" customWidth="1"/>
    <col min="7" max="7" width="10.77734375" style="60" customWidth="1"/>
    <col min="8" max="8" width="11.77734375" style="59" customWidth="1"/>
    <col min="9" max="9" width="10.77734375" style="60" customWidth="1"/>
    <col min="10" max="10" width="12.77734375" style="60" customWidth="1"/>
    <col min="11" max="16384" width="9.21875" style="59"/>
  </cols>
  <sheetData>
    <row r="1" spans="1:10" s="67" customFormat="1" ht="13.8" x14ac:dyDescent="0.25">
      <c r="A1" s="420" t="s">
        <v>359</v>
      </c>
      <c r="B1" s="420"/>
      <c r="C1" s="420"/>
      <c r="D1" s="420"/>
      <c r="E1" s="420"/>
      <c r="F1" s="420"/>
      <c r="G1" s="420"/>
      <c r="H1" s="420"/>
      <c r="I1" s="420"/>
      <c r="J1" s="420"/>
    </row>
    <row r="2" spans="1:10" s="67" customFormat="1" x14ac:dyDescent="0.25">
      <c r="A2" s="413" t="s">
        <v>279</v>
      </c>
      <c r="B2" s="413"/>
      <c r="C2" s="413"/>
      <c r="D2" s="413"/>
      <c r="E2" s="413"/>
      <c r="F2" s="413"/>
      <c r="G2" s="413"/>
      <c r="H2" s="413"/>
      <c r="I2" s="413"/>
      <c r="J2" s="413"/>
    </row>
    <row r="3" spans="1:10" s="67" customFormat="1" x14ac:dyDescent="0.25">
      <c r="A3" s="421"/>
      <c r="B3" s="421"/>
      <c r="C3" s="421"/>
      <c r="D3" s="421"/>
      <c r="E3" s="421"/>
      <c r="F3" s="421"/>
      <c r="G3" s="421"/>
      <c r="H3" s="421"/>
      <c r="I3" s="421"/>
      <c r="J3" s="421"/>
    </row>
    <row r="4" spans="1:10" s="67" customFormat="1" ht="21.6" customHeight="1" x14ac:dyDescent="0.25">
      <c r="A4" s="422" t="s">
        <v>151</v>
      </c>
      <c r="B4" s="422"/>
      <c r="C4" s="422"/>
      <c r="D4" s="422"/>
      <c r="E4" s="422"/>
      <c r="F4" s="424" t="s">
        <v>352</v>
      </c>
      <c r="G4" s="425" t="s">
        <v>152</v>
      </c>
      <c r="H4" s="424">
        <v>2019</v>
      </c>
      <c r="I4" s="425" t="s">
        <v>152</v>
      </c>
      <c r="J4" s="425" t="s">
        <v>322</v>
      </c>
    </row>
    <row r="5" spans="1:10" s="67" customFormat="1" ht="21.6" customHeight="1" x14ac:dyDescent="0.25">
      <c r="A5" s="423"/>
      <c r="B5" s="423"/>
      <c r="C5" s="423"/>
      <c r="D5" s="423"/>
      <c r="E5" s="423"/>
      <c r="F5" s="404"/>
      <c r="G5" s="426"/>
      <c r="H5" s="404"/>
      <c r="I5" s="426"/>
      <c r="J5" s="426"/>
    </row>
    <row r="6" spans="1:10" s="68" customFormat="1" x14ac:dyDescent="0.25">
      <c r="A6" s="107"/>
      <c r="F6" s="58"/>
      <c r="G6" s="69"/>
      <c r="H6" s="58"/>
      <c r="I6" s="69"/>
      <c r="J6" s="243"/>
    </row>
    <row r="7" spans="1:10" x14ac:dyDescent="0.25">
      <c r="A7" s="108"/>
      <c r="B7" s="70"/>
      <c r="C7" s="71" t="s">
        <v>154</v>
      </c>
      <c r="D7" s="70"/>
      <c r="E7" s="70"/>
      <c r="F7" s="65">
        <v>65214.516367999997</v>
      </c>
      <c r="G7" s="254">
        <v>100</v>
      </c>
      <c r="H7" s="65">
        <v>70926.981841000001</v>
      </c>
      <c r="I7" s="254">
        <v>100</v>
      </c>
      <c r="J7" s="255">
        <v>-8.0540089606602425</v>
      </c>
    </row>
    <row r="8" spans="1:10" x14ac:dyDescent="0.25">
      <c r="A8" s="100"/>
      <c r="C8" s="72"/>
      <c r="D8" s="73"/>
      <c r="E8" s="73"/>
      <c r="F8" s="74"/>
      <c r="G8" s="74"/>
      <c r="H8" s="74"/>
      <c r="I8" s="74"/>
      <c r="J8" s="246"/>
    </row>
    <row r="9" spans="1:10" x14ac:dyDescent="0.25">
      <c r="A9" s="109" t="s">
        <v>155</v>
      </c>
      <c r="C9" s="72"/>
      <c r="D9" s="73"/>
      <c r="E9" s="73"/>
      <c r="F9" s="65">
        <v>4784.0801670000019</v>
      </c>
      <c r="G9" s="254">
        <v>7.3359129737370798</v>
      </c>
      <c r="H9" s="65">
        <v>5168.3820959999994</v>
      </c>
      <c r="I9" s="254">
        <v>7.2869054368987234</v>
      </c>
      <c r="J9" s="255">
        <v>-7.4356330832703499</v>
      </c>
    </row>
    <row r="10" spans="1:10" x14ac:dyDescent="0.25">
      <c r="A10" s="109"/>
      <c r="B10" s="75" t="s">
        <v>156</v>
      </c>
      <c r="F10" s="65">
        <v>3920.4596070000011</v>
      </c>
      <c r="G10" s="256">
        <v>6.0116364045041433</v>
      </c>
      <c r="H10" s="65">
        <v>4215.3213669999996</v>
      </c>
      <c r="I10" s="256">
        <v>5.943184466032494</v>
      </c>
      <c r="J10" s="255">
        <v>-6.9950007206650646</v>
      </c>
    </row>
    <row r="11" spans="1:10" x14ac:dyDescent="0.25">
      <c r="A11" s="100"/>
      <c r="C11" s="62" t="s">
        <v>157</v>
      </c>
      <c r="F11" s="65">
        <v>1229.9554290000003</v>
      </c>
      <c r="G11" s="256">
        <v>1.8860147977782518</v>
      </c>
      <c r="H11" s="65">
        <v>1294.2692889999998</v>
      </c>
      <c r="I11" s="256">
        <v>1.8247911519785489</v>
      </c>
      <c r="J11" s="255">
        <v>-4.9691250921738845</v>
      </c>
    </row>
    <row r="12" spans="1:10" x14ac:dyDescent="0.25">
      <c r="A12" s="100"/>
      <c r="D12" s="59" t="s">
        <v>158</v>
      </c>
      <c r="F12" s="183" t="s">
        <v>321</v>
      </c>
      <c r="G12" s="184" t="s">
        <v>159</v>
      </c>
      <c r="H12" s="183" t="s">
        <v>321</v>
      </c>
      <c r="I12" s="184" t="s">
        <v>159</v>
      </c>
      <c r="J12" s="184" t="s">
        <v>159</v>
      </c>
    </row>
    <row r="13" spans="1:10" x14ac:dyDescent="0.25">
      <c r="A13" s="100"/>
      <c r="D13" s="59" t="s">
        <v>95</v>
      </c>
      <c r="F13" s="78">
        <v>898.99573199999998</v>
      </c>
      <c r="G13" s="257">
        <v>1.378520890850502</v>
      </c>
      <c r="H13" s="78">
        <v>932.044895</v>
      </c>
      <c r="I13" s="257">
        <v>1.3140907321975215</v>
      </c>
      <c r="J13" s="258">
        <v>-3.5458767251764223</v>
      </c>
    </row>
    <row r="14" spans="1:10" x14ac:dyDescent="0.25">
      <c r="A14" s="100"/>
      <c r="D14" s="76" t="s">
        <v>160</v>
      </c>
      <c r="E14" s="76"/>
      <c r="F14" s="78">
        <v>260.73963500000013</v>
      </c>
      <c r="G14" s="257">
        <v>0.39981839860418261</v>
      </c>
      <c r="H14" s="78">
        <v>256.75252499999999</v>
      </c>
      <c r="I14" s="257">
        <v>0.36199555984994952</v>
      </c>
      <c r="J14" s="258">
        <v>1.552900015296887</v>
      </c>
    </row>
    <row r="15" spans="1:10" x14ac:dyDescent="0.25">
      <c r="A15" s="100"/>
      <c r="D15" s="77" t="s">
        <v>161</v>
      </c>
      <c r="E15" s="77"/>
      <c r="F15" s="78">
        <v>44.183516000000004</v>
      </c>
      <c r="G15" s="257">
        <v>6.7751044492419699E-2</v>
      </c>
      <c r="H15" s="78">
        <v>60.780858000000002</v>
      </c>
      <c r="I15" s="257">
        <v>8.569497308690649E-2</v>
      </c>
      <c r="J15" s="258">
        <v>-27.306857037128363</v>
      </c>
    </row>
    <row r="16" spans="1:10" x14ac:dyDescent="0.25">
      <c r="A16" s="100"/>
      <c r="D16" s="77" t="s">
        <v>23</v>
      </c>
      <c r="E16" s="77"/>
      <c r="F16" s="78">
        <v>26.036546000000005</v>
      </c>
      <c r="G16" s="257">
        <v>3.9924463831147623E-2</v>
      </c>
      <c r="H16" s="78">
        <v>44.691011000000003</v>
      </c>
      <c r="I16" s="257">
        <v>6.3009886844171276E-2</v>
      </c>
      <c r="J16" s="258">
        <v>-41.740977844515527</v>
      </c>
    </row>
    <row r="17" spans="1:10" s="63" customFormat="1" x14ac:dyDescent="0.25">
      <c r="A17" s="110"/>
      <c r="C17" s="63" t="s">
        <v>162</v>
      </c>
      <c r="F17" s="65">
        <v>66.410809999999998</v>
      </c>
      <c r="G17" s="256">
        <v>0.10183439776697786</v>
      </c>
      <c r="H17" s="65">
        <v>67.337526999999994</v>
      </c>
      <c r="I17" s="256">
        <v>9.4939225175199718E-2</v>
      </c>
      <c r="J17" s="258">
        <v>-1.3762266618433976</v>
      </c>
    </row>
    <row r="18" spans="1:10" x14ac:dyDescent="0.25">
      <c r="A18" s="100"/>
      <c r="D18" s="59" t="s">
        <v>163</v>
      </c>
      <c r="F18" s="78">
        <v>57.785263</v>
      </c>
      <c r="G18" s="257">
        <v>8.8607975981793152E-2</v>
      </c>
      <c r="H18" s="78">
        <v>60.29007</v>
      </c>
      <c r="I18" s="257">
        <v>8.5003010751472249E-2</v>
      </c>
      <c r="J18" s="258">
        <v>-4.1545929536986765</v>
      </c>
    </row>
    <row r="19" spans="1:10" x14ac:dyDescent="0.25">
      <c r="A19" s="100"/>
      <c r="D19" s="59" t="s">
        <v>164</v>
      </c>
      <c r="F19" s="183" t="s">
        <v>321</v>
      </c>
      <c r="G19" s="184" t="s">
        <v>159</v>
      </c>
      <c r="H19" s="78">
        <v>2.2709E-2</v>
      </c>
      <c r="I19" s="257">
        <v>3.2017434565181022E-5</v>
      </c>
      <c r="J19" s="258">
        <v>-100</v>
      </c>
    </row>
    <row r="20" spans="1:10" x14ac:dyDescent="0.25">
      <c r="A20" s="100"/>
      <c r="C20" s="75"/>
      <c r="D20" s="59" t="s">
        <v>23</v>
      </c>
      <c r="F20" s="78">
        <v>8.6255469999999956</v>
      </c>
      <c r="G20" s="257">
        <v>1.3226421785184704E-2</v>
      </c>
      <c r="H20" s="78">
        <v>7.0247479999999998</v>
      </c>
      <c r="I20" s="257">
        <v>9.9041969891622821E-3</v>
      </c>
      <c r="J20" s="258">
        <v>22.787991825471831</v>
      </c>
    </row>
    <row r="21" spans="1:10" s="63" customFormat="1" x14ac:dyDescent="0.25">
      <c r="A21" s="110"/>
      <c r="C21" s="63" t="s">
        <v>165</v>
      </c>
      <c r="F21" s="65">
        <v>2624.0933680000007</v>
      </c>
      <c r="G21" s="256">
        <v>4.0237872089589137</v>
      </c>
      <c r="H21" s="65">
        <v>2853.714551</v>
      </c>
      <c r="I21" s="256">
        <v>4.0234540888787453</v>
      </c>
      <c r="J21" s="258">
        <v>-8.0463963334922664</v>
      </c>
    </row>
    <row r="22" spans="1:10" x14ac:dyDescent="0.25">
      <c r="A22" s="100"/>
      <c r="D22" s="77" t="s">
        <v>166</v>
      </c>
      <c r="E22" s="77"/>
      <c r="F22" s="78">
        <v>239.88972899999987</v>
      </c>
      <c r="G22" s="257">
        <v>0.367847133368777</v>
      </c>
      <c r="H22" s="78">
        <v>187.42837499999999</v>
      </c>
      <c r="I22" s="257">
        <v>0.26425539355412875</v>
      </c>
      <c r="J22" s="258">
        <v>27.99008101094612</v>
      </c>
    </row>
    <row r="23" spans="1:10" x14ac:dyDescent="0.25">
      <c r="A23" s="100"/>
      <c r="D23" s="59" t="s">
        <v>167</v>
      </c>
      <c r="F23" s="78">
        <v>0.32929699999999995</v>
      </c>
      <c r="G23" s="257">
        <v>5.0494432580287015E-4</v>
      </c>
      <c r="H23" s="78">
        <v>2.7770359999999998</v>
      </c>
      <c r="I23" s="257">
        <v>3.9153449476045637E-3</v>
      </c>
      <c r="J23" s="258">
        <v>-88.142141477460143</v>
      </c>
    </row>
    <row r="24" spans="1:10" x14ac:dyDescent="0.25">
      <c r="A24" s="100"/>
      <c r="D24" s="59" t="s">
        <v>168</v>
      </c>
      <c r="F24" s="78">
        <v>120.32728799999998</v>
      </c>
      <c r="G24" s="257">
        <v>0.18450997523465984</v>
      </c>
      <c r="H24" s="78">
        <v>99.225609000000006</v>
      </c>
      <c r="I24" s="257">
        <v>0.13989825370327788</v>
      </c>
      <c r="J24" s="258">
        <v>21.266363807351361</v>
      </c>
    </row>
    <row r="25" spans="1:10" x14ac:dyDescent="0.25">
      <c r="A25" s="100"/>
      <c r="D25" s="59" t="s">
        <v>169</v>
      </c>
      <c r="F25" s="78">
        <v>1644.2950450000001</v>
      </c>
      <c r="G25" s="257">
        <v>2.5213635499823113</v>
      </c>
      <c r="H25" s="78">
        <v>1953.835568</v>
      </c>
      <c r="I25" s="257">
        <v>2.7547140979155089</v>
      </c>
      <c r="J25" s="258">
        <v>-15.842711027973255</v>
      </c>
    </row>
    <row r="26" spans="1:10" x14ac:dyDescent="0.25">
      <c r="A26" s="100"/>
      <c r="D26" s="77" t="s">
        <v>170</v>
      </c>
      <c r="E26" s="77"/>
      <c r="F26" s="78">
        <v>15.236297000000004</v>
      </c>
      <c r="G26" s="257">
        <v>2.3363351978297087E-2</v>
      </c>
      <c r="H26" s="78">
        <v>19.648548000000002</v>
      </c>
      <c r="I26" s="257">
        <v>2.7702501206165769E-2</v>
      </c>
      <c r="J26" s="258">
        <v>-22.455862896332071</v>
      </c>
    </row>
    <row r="27" spans="1:10" x14ac:dyDescent="0.25">
      <c r="A27" s="100"/>
      <c r="D27" s="59" t="s">
        <v>23</v>
      </c>
      <c r="F27" s="78">
        <v>604.01571200000103</v>
      </c>
      <c r="G27" s="257">
        <v>0.92619825406906575</v>
      </c>
      <c r="H27" s="78">
        <v>590.79941499999995</v>
      </c>
      <c r="I27" s="257">
        <v>0.83296849755205971</v>
      </c>
      <c r="J27" s="258">
        <v>2.2370193105220118</v>
      </c>
    </row>
    <row r="28" spans="1:10" s="63" customFormat="1" x14ac:dyDescent="0.25">
      <c r="A28" s="110"/>
      <c r="B28" s="63" t="s">
        <v>171</v>
      </c>
      <c r="F28" s="65">
        <v>863.6205600000003</v>
      </c>
      <c r="G28" s="256">
        <v>1.3242765692329339</v>
      </c>
      <c r="H28" s="65">
        <v>953.06072900000004</v>
      </c>
      <c r="I28" s="256">
        <v>1.3437209708662303</v>
      </c>
      <c r="J28" s="258">
        <v>-9.3845193992879068</v>
      </c>
    </row>
    <row r="29" spans="1:10" ht="26.7" customHeight="1" x14ac:dyDescent="0.25">
      <c r="A29" s="100"/>
      <c r="D29" s="418" t="s">
        <v>326</v>
      </c>
      <c r="E29" s="419"/>
      <c r="F29" s="78">
        <v>361.81302000000039</v>
      </c>
      <c r="G29" s="257">
        <v>0.55480442108674111</v>
      </c>
      <c r="H29" s="78">
        <v>411.160415</v>
      </c>
      <c r="I29" s="257">
        <v>0.57969534911511622</v>
      </c>
      <c r="J29" s="258">
        <v>-12.00198102728338</v>
      </c>
    </row>
    <row r="30" spans="1:10" x14ac:dyDescent="0.25">
      <c r="A30" s="100"/>
      <c r="D30" s="59" t="s">
        <v>172</v>
      </c>
      <c r="F30" s="78">
        <v>0.212864</v>
      </c>
      <c r="G30" s="257">
        <v>3.264058554062204E-4</v>
      </c>
      <c r="H30" s="78">
        <v>0.13461699999999999</v>
      </c>
      <c r="I30" s="257">
        <v>1.8979659997626371E-4</v>
      </c>
      <c r="J30" s="258">
        <v>58.125645349398681</v>
      </c>
    </row>
    <row r="31" spans="1:10" x14ac:dyDescent="0.25">
      <c r="A31" s="100"/>
      <c r="D31" s="59" t="s">
        <v>173</v>
      </c>
      <c r="F31" s="78">
        <v>27.548911000000007</v>
      </c>
      <c r="G31" s="257">
        <v>4.2243525727529492E-2</v>
      </c>
      <c r="H31" s="78">
        <v>23.575894000000002</v>
      </c>
      <c r="I31" s="257">
        <v>3.3239669006149275E-2</v>
      </c>
      <c r="J31" s="258">
        <v>16.852031146729814</v>
      </c>
    </row>
    <row r="32" spans="1:10" x14ac:dyDescent="0.25">
      <c r="A32" s="100"/>
      <c r="D32" s="59" t="s">
        <v>174</v>
      </c>
      <c r="F32" s="78">
        <v>130.4849660000001</v>
      </c>
      <c r="G32" s="257">
        <v>0.20008576811899439</v>
      </c>
      <c r="H32" s="78">
        <v>154.44543200000001</v>
      </c>
      <c r="I32" s="257">
        <v>0.21775271975653332</v>
      </c>
      <c r="J32" s="258">
        <v>-15.513871591877129</v>
      </c>
    </row>
    <row r="33" spans="1:10" x14ac:dyDescent="0.25">
      <c r="A33" s="100"/>
      <c r="D33" s="59" t="s">
        <v>175</v>
      </c>
      <c r="F33" s="78">
        <v>96.748732000000004</v>
      </c>
      <c r="G33" s="257">
        <v>0.14835459555362657</v>
      </c>
      <c r="H33" s="78">
        <v>79.135947000000002</v>
      </c>
      <c r="I33" s="257">
        <v>0.11157382556810662</v>
      </c>
      <c r="J33" s="258">
        <v>22.256364733968496</v>
      </c>
    </row>
    <row r="34" spans="1:10" x14ac:dyDescent="0.25">
      <c r="A34" s="100"/>
      <c r="D34" s="59" t="s">
        <v>176</v>
      </c>
      <c r="F34" s="183" t="s">
        <v>321</v>
      </c>
      <c r="G34" s="184" t="s">
        <v>159</v>
      </c>
      <c r="H34" s="78">
        <v>5.5399999999999998E-3</v>
      </c>
      <c r="I34" s="257">
        <v>7.810849772825877E-6</v>
      </c>
      <c r="J34" s="258">
        <v>-100</v>
      </c>
    </row>
    <row r="35" spans="1:10" x14ac:dyDescent="0.25">
      <c r="A35" s="100"/>
      <c r="D35" s="77" t="s">
        <v>177</v>
      </c>
      <c r="E35" s="77"/>
      <c r="F35" s="78">
        <v>6.0171619999999999</v>
      </c>
      <c r="G35" s="257">
        <v>9.2267218023141719E-3</v>
      </c>
      <c r="H35" s="78">
        <v>14.543989</v>
      </c>
      <c r="I35" s="257">
        <v>2.050557999578196E-2</v>
      </c>
      <c r="J35" s="258">
        <v>-58.62784274658074</v>
      </c>
    </row>
    <row r="36" spans="1:10" x14ac:dyDescent="0.25">
      <c r="A36" s="100"/>
      <c r="D36" s="59" t="s">
        <v>178</v>
      </c>
      <c r="F36" s="78">
        <v>7.6074000000000003E-2</v>
      </c>
      <c r="G36" s="257">
        <v>1.1665194229260377E-4</v>
      </c>
      <c r="H36" s="78">
        <v>0.34137499999999998</v>
      </c>
      <c r="I36" s="257">
        <v>4.8130484498166677E-4</v>
      </c>
      <c r="J36" s="258">
        <v>-77.715415598681801</v>
      </c>
    </row>
    <row r="37" spans="1:10" x14ac:dyDescent="0.25">
      <c r="A37" s="100"/>
      <c r="D37" s="59" t="s">
        <v>23</v>
      </c>
      <c r="F37" s="78">
        <v>240.7188309999998</v>
      </c>
      <c r="G37" s="257">
        <v>0.36911847914602913</v>
      </c>
      <c r="H37" s="78">
        <v>269.71751999999998</v>
      </c>
      <c r="I37" s="257">
        <v>0.3802749151298121</v>
      </c>
      <c r="J37" s="258">
        <v>-10.751503647223281</v>
      </c>
    </row>
    <row r="38" spans="1:10" s="63" customFormat="1" x14ac:dyDescent="0.25">
      <c r="A38" s="110" t="s">
        <v>179</v>
      </c>
      <c r="F38" s="65">
        <v>297.310113</v>
      </c>
      <c r="G38" s="256">
        <v>0.45589560355290248</v>
      </c>
      <c r="H38" s="65">
        <v>357.57911899999999</v>
      </c>
      <c r="I38" s="256">
        <v>0.50415104339502292</v>
      </c>
      <c r="J38" s="255">
        <v>-16.854733063985204</v>
      </c>
    </row>
    <row r="39" spans="1:10" x14ac:dyDescent="0.25">
      <c r="A39" s="100"/>
      <c r="D39" s="181" t="s">
        <v>180</v>
      </c>
      <c r="E39" s="181"/>
      <c r="F39" s="183" t="s">
        <v>321</v>
      </c>
      <c r="G39" s="184" t="s">
        <v>159</v>
      </c>
      <c r="H39" s="183" t="s">
        <v>321</v>
      </c>
      <c r="I39" s="184" t="s">
        <v>159</v>
      </c>
      <c r="J39" s="184" t="s">
        <v>159</v>
      </c>
    </row>
    <row r="40" spans="1:10" x14ac:dyDescent="0.25">
      <c r="A40" s="100"/>
      <c r="D40" s="59" t="s">
        <v>181</v>
      </c>
      <c r="F40" s="78">
        <v>175.91383799999997</v>
      </c>
      <c r="G40" s="257">
        <v>0.26974644265907466</v>
      </c>
      <c r="H40" s="78">
        <v>204.43556000000001</v>
      </c>
      <c r="I40" s="257">
        <v>0.2882338352677854</v>
      </c>
      <c r="J40" s="258">
        <v>-13.95144856403653</v>
      </c>
    </row>
    <row r="41" spans="1:10" x14ac:dyDescent="0.25">
      <c r="A41" s="100"/>
      <c r="D41" s="59" t="s">
        <v>182</v>
      </c>
      <c r="F41" s="78">
        <v>88.352018000000001</v>
      </c>
      <c r="G41" s="257">
        <v>0.13547906650328745</v>
      </c>
      <c r="H41" s="78">
        <v>88.299716000000004</v>
      </c>
      <c r="I41" s="257">
        <v>0.12449382972187537</v>
      </c>
      <c r="J41" s="258">
        <v>5.9232353589899887E-2</v>
      </c>
    </row>
    <row r="42" spans="1:10" x14ac:dyDescent="0.25">
      <c r="A42" s="100"/>
      <c r="D42" s="59" t="s">
        <v>183</v>
      </c>
      <c r="F42" s="78">
        <v>2.0400999999999999E-2</v>
      </c>
      <c r="G42" s="257">
        <v>3.1282912357854321E-5</v>
      </c>
      <c r="H42" s="78">
        <v>9.4896999999999995E-2</v>
      </c>
      <c r="I42" s="257">
        <v>1.3379534492632803E-4</v>
      </c>
      <c r="J42" s="258">
        <v>-78.501954750940499</v>
      </c>
    </row>
    <row r="43" spans="1:10" x14ac:dyDescent="0.25">
      <c r="A43" s="100"/>
      <c r="D43" s="59" t="s">
        <v>23</v>
      </c>
      <c r="F43" s="78">
        <v>33.023856000000002</v>
      </c>
      <c r="G43" s="257">
        <v>5.063881147818252E-2</v>
      </c>
      <c r="H43" s="78">
        <v>64.748946000000004</v>
      </c>
      <c r="I43" s="257">
        <v>9.1289583060435928E-2</v>
      </c>
      <c r="J43" s="258">
        <v>-48.997075566295706</v>
      </c>
    </row>
    <row r="44" spans="1:10" s="63" customFormat="1" x14ac:dyDescent="0.25">
      <c r="A44" s="110" t="s">
        <v>184</v>
      </c>
      <c r="F44" s="65">
        <v>5093.0399820000021</v>
      </c>
      <c r="G44" s="256">
        <v>7.809672241162394</v>
      </c>
      <c r="H44" s="65">
        <v>4675.0832399999999</v>
      </c>
      <c r="I44" s="256">
        <v>6.5914030438801561</v>
      </c>
      <c r="J44" s="255">
        <v>8.940091984330147</v>
      </c>
    </row>
    <row r="45" spans="1:10" x14ac:dyDescent="0.25">
      <c r="A45" s="100"/>
      <c r="D45" s="59" t="s">
        <v>185</v>
      </c>
      <c r="F45" s="78">
        <v>204.78601</v>
      </c>
      <c r="G45" s="257">
        <v>0.31401905803365904</v>
      </c>
      <c r="H45" s="78">
        <v>552.57743700000003</v>
      </c>
      <c r="I45" s="257">
        <v>0.77907930474010034</v>
      </c>
      <c r="J45" s="258">
        <v>-62.93985307981368</v>
      </c>
    </row>
    <row r="46" spans="1:10" x14ac:dyDescent="0.25">
      <c r="A46" s="100"/>
      <c r="D46" s="59" t="s">
        <v>186</v>
      </c>
      <c r="F46" s="78">
        <v>1435.0354949999994</v>
      </c>
      <c r="G46" s="257">
        <v>2.2004847615555647</v>
      </c>
      <c r="H46" s="78">
        <v>1252.814607</v>
      </c>
      <c r="I46" s="257">
        <v>1.7663441675954676</v>
      </c>
      <c r="J46" s="258">
        <v>14.544920452064892</v>
      </c>
    </row>
    <row r="47" spans="1:10" x14ac:dyDescent="0.25">
      <c r="A47" s="100"/>
      <c r="D47" s="59" t="s">
        <v>111</v>
      </c>
      <c r="F47" s="78">
        <v>1223.476199</v>
      </c>
      <c r="G47" s="257">
        <v>1.8760795404753556</v>
      </c>
      <c r="H47" s="78">
        <v>900.62082699999996</v>
      </c>
      <c r="I47" s="257">
        <v>1.269785917324044</v>
      </c>
      <c r="J47" s="258">
        <v>35.848090819245506</v>
      </c>
    </row>
    <row r="48" spans="1:10" x14ac:dyDescent="0.25">
      <c r="A48" s="100"/>
      <c r="D48" s="59" t="s">
        <v>187</v>
      </c>
      <c r="F48" s="78">
        <v>154.73004900000004</v>
      </c>
      <c r="G48" s="257">
        <v>0.23726320092120512</v>
      </c>
      <c r="H48" s="78">
        <v>14.264632000000001</v>
      </c>
      <c r="I48" s="257">
        <v>2.0111714371235514E-2</v>
      </c>
      <c r="J48" s="258">
        <v>984.711116276957</v>
      </c>
    </row>
    <row r="49" spans="1:10" x14ac:dyDescent="0.25">
      <c r="A49" s="100"/>
      <c r="D49" s="59" t="s">
        <v>188</v>
      </c>
      <c r="F49" s="78">
        <v>6.6787500000000009</v>
      </c>
      <c r="G49" s="257">
        <v>1.0241201456302121E-2</v>
      </c>
      <c r="H49" s="78">
        <v>7.6739660000000001</v>
      </c>
      <c r="I49" s="257">
        <v>1.0819529889489803E-2</v>
      </c>
      <c r="J49" s="258">
        <v>-12.968730901335753</v>
      </c>
    </row>
    <row r="50" spans="1:10" x14ac:dyDescent="0.25">
      <c r="A50" s="100"/>
      <c r="D50" s="59" t="s">
        <v>189</v>
      </c>
      <c r="F50" s="183" t="s">
        <v>321</v>
      </c>
      <c r="G50" s="184" t="s">
        <v>159</v>
      </c>
      <c r="H50" s="78">
        <v>9.7103999999999996E-2</v>
      </c>
      <c r="I50" s="257">
        <v>1.3690699572932924E-4</v>
      </c>
      <c r="J50" s="258">
        <v>-100</v>
      </c>
    </row>
    <row r="51" spans="1:10" x14ac:dyDescent="0.25">
      <c r="A51" s="100"/>
      <c r="D51" s="59" t="s">
        <v>23</v>
      </c>
      <c r="F51" s="78">
        <v>2068.3334790000017</v>
      </c>
      <c r="G51" s="257">
        <v>3.1715844787203067</v>
      </c>
      <c r="H51" s="78">
        <v>1947.0346669999999</v>
      </c>
      <c r="I51" s="257">
        <v>2.7451255029640897</v>
      </c>
      <c r="J51" s="258">
        <v>6.2299256431268164</v>
      </c>
    </row>
    <row r="52" spans="1:10" s="63" customFormat="1" x14ac:dyDescent="0.25">
      <c r="A52" s="103" t="s">
        <v>190</v>
      </c>
      <c r="B52" s="62"/>
      <c r="F52" s="253">
        <v>192.55909900000012</v>
      </c>
      <c r="G52" s="254">
        <v>0.29527030134426729</v>
      </c>
      <c r="H52" s="253">
        <v>225.56785500000001</v>
      </c>
      <c r="I52" s="254">
        <v>0.31802827237970588</v>
      </c>
      <c r="J52" s="255">
        <v>-14.633625877233211</v>
      </c>
    </row>
    <row r="53" spans="1:10" s="63" customFormat="1" x14ac:dyDescent="0.25">
      <c r="A53" s="110" t="s">
        <v>191</v>
      </c>
      <c r="F53" s="65">
        <v>53779.365067000042</v>
      </c>
      <c r="G53" s="256">
        <v>82.465328368806169</v>
      </c>
      <c r="H53" s="65">
        <v>58876.990990000006</v>
      </c>
      <c r="I53" s="256">
        <v>83.010709692944545</v>
      </c>
      <c r="J53" s="255">
        <v>-8.6580951867356344</v>
      </c>
    </row>
    <row r="54" spans="1:10" x14ac:dyDescent="0.25">
      <c r="A54" s="100"/>
      <c r="D54" s="77" t="s">
        <v>94</v>
      </c>
      <c r="E54" s="77"/>
      <c r="F54" s="78">
        <v>37951.244830000032</v>
      </c>
      <c r="G54" s="259">
        <v>58.194474088934996</v>
      </c>
      <c r="H54" s="78">
        <v>40021.986473999998</v>
      </c>
      <c r="I54" s="259">
        <v>56.427025985285773</v>
      </c>
      <c r="J54" s="258">
        <v>-5.1740101540067434</v>
      </c>
    </row>
    <row r="55" spans="1:10" x14ac:dyDescent="0.25">
      <c r="A55" s="100"/>
      <c r="D55" s="76"/>
      <c r="E55" s="77" t="s">
        <v>192</v>
      </c>
      <c r="F55" s="78">
        <v>29016.596620000022</v>
      </c>
      <c r="G55" s="257">
        <v>44.494076221100563</v>
      </c>
      <c r="H55" s="78">
        <v>29792.394946999986</v>
      </c>
      <c r="I55" s="257">
        <v>42.004317924858064</v>
      </c>
      <c r="J55" s="258">
        <v>-2.604014643267492</v>
      </c>
    </row>
    <row r="56" spans="1:10" x14ac:dyDescent="0.25">
      <c r="A56" s="100"/>
      <c r="D56" s="76"/>
      <c r="E56" s="77" t="s">
        <v>193</v>
      </c>
      <c r="F56" s="78">
        <v>5672.259586000012</v>
      </c>
      <c r="G56" s="257">
        <v>8.6978481201822166</v>
      </c>
      <c r="H56" s="78">
        <v>6532.3554710000008</v>
      </c>
      <c r="I56" s="257">
        <v>9.2099724271982382</v>
      </c>
      <c r="J56" s="258">
        <v>-13.166703631153155</v>
      </c>
    </row>
    <row r="57" spans="1:10" x14ac:dyDescent="0.25">
      <c r="A57" s="100"/>
      <c r="D57" s="76"/>
      <c r="E57" s="77" t="s">
        <v>194</v>
      </c>
      <c r="F57" s="78">
        <v>533.78336499999989</v>
      </c>
      <c r="G57" s="257">
        <v>0.81850390791508076</v>
      </c>
      <c r="H57" s="78">
        <v>654.2815079999998</v>
      </c>
      <c r="I57" s="257">
        <v>0.92247194370504892</v>
      </c>
      <c r="J57" s="258">
        <v>-18.41686514545356</v>
      </c>
    </row>
    <row r="58" spans="1:10" x14ac:dyDescent="0.25">
      <c r="A58" s="100"/>
      <c r="D58" s="76"/>
      <c r="E58" s="77" t="s">
        <v>195</v>
      </c>
      <c r="F58" s="78">
        <v>877.20394300000032</v>
      </c>
      <c r="G58" s="257">
        <v>1.3451053413476421</v>
      </c>
      <c r="H58" s="78">
        <v>826.27081700000008</v>
      </c>
      <c r="I58" s="257">
        <v>1.1649597875915347</v>
      </c>
      <c r="J58" s="258">
        <v>6.1642169797218243</v>
      </c>
    </row>
    <row r="59" spans="1:10" x14ac:dyDescent="0.25">
      <c r="A59" s="100"/>
      <c r="D59" s="76"/>
      <c r="E59" s="77" t="s">
        <v>196</v>
      </c>
      <c r="F59" s="78">
        <v>304.65212600000012</v>
      </c>
      <c r="G59" s="257">
        <v>0.46715385310974927</v>
      </c>
      <c r="H59" s="78">
        <v>639.30810200000019</v>
      </c>
      <c r="I59" s="257">
        <v>0.90136092838852788</v>
      </c>
      <c r="J59" s="258">
        <v>-52.346587655164733</v>
      </c>
    </row>
    <row r="60" spans="1:10" x14ac:dyDescent="0.25">
      <c r="A60" s="100"/>
      <c r="D60" s="76"/>
      <c r="E60" s="77" t="s">
        <v>197</v>
      </c>
      <c r="F60" s="78">
        <v>573.21428300000002</v>
      </c>
      <c r="G60" s="257">
        <v>0.87896731421789642</v>
      </c>
      <c r="H60" s="78">
        <v>909.70163200000104</v>
      </c>
      <c r="I60" s="257">
        <v>1.2825889504777146</v>
      </c>
      <c r="J60" s="258">
        <v>-36.988759518901318</v>
      </c>
    </row>
    <row r="61" spans="1:10" x14ac:dyDescent="0.25">
      <c r="A61" s="100"/>
      <c r="D61" s="76"/>
      <c r="E61" s="77" t="s">
        <v>198</v>
      </c>
      <c r="F61" s="78">
        <v>644.61471499999891</v>
      </c>
      <c r="G61" s="257">
        <v>0.98845280299633387</v>
      </c>
      <c r="H61" s="78">
        <v>379.77430599999957</v>
      </c>
      <c r="I61" s="257">
        <v>0.53544405266158879</v>
      </c>
      <c r="J61" s="258">
        <v>69.736263042502841</v>
      </c>
    </row>
    <row r="62" spans="1:10" x14ac:dyDescent="0.25">
      <c r="A62" s="100"/>
      <c r="D62" s="76"/>
      <c r="E62" s="77" t="s">
        <v>199</v>
      </c>
      <c r="F62" s="78">
        <v>161.01151600000006</v>
      </c>
      <c r="G62" s="257">
        <v>0.24689520825612768</v>
      </c>
      <c r="H62" s="78">
        <v>124.09152299999995</v>
      </c>
      <c r="I62" s="257">
        <v>0.1749567227859507</v>
      </c>
      <c r="J62" s="258">
        <v>29.752228119563107</v>
      </c>
    </row>
    <row r="63" spans="1:10" x14ac:dyDescent="0.25">
      <c r="A63" s="100"/>
      <c r="D63" s="76"/>
      <c r="E63" s="77" t="s">
        <v>200</v>
      </c>
      <c r="F63" s="78">
        <v>167.9086759999997</v>
      </c>
      <c r="G63" s="257">
        <v>0.25747131980938914</v>
      </c>
      <c r="H63" s="78">
        <v>163.80816800000005</v>
      </c>
      <c r="I63" s="257">
        <v>0.23095324761910171</v>
      </c>
      <c r="J63" s="258">
        <v>2.5032378116820455</v>
      </c>
    </row>
    <row r="64" spans="1:10" x14ac:dyDescent="0.25">
      <c r="A64" s="100"/>
      <c r="D64" s="77" t="s">
        <v>201</v>
      </c>
      <c r="E64" s="79"/>
      <c r="F64" s="78">
        <v>2723.480718999997</v>
      </c>
      <c r="G64" s="257">
        <v>4.1761878653390996</v>
      </c>
      <c r="H64" s="78">
        <v>3468.5256930000028</v>
      </c>
      <c r="I64" s="257">
        <v>4.8902767366804678</v>
      </c>
      <c r="J64" s="258">
        <v>-21.480163041710103</v>
      </c>
    </row>
    <row r="65" spans="1:10" x14ac:dyDescent="0.25">
      <c r="A65" s="100"/>
      <c r="D65" s="59" t="s">
        <v>202</v>
      </c>
      <c r="F65" s="78">
        <v>652.22794000000363</v>
      </c>
      <c r="G65" s="257">
        <v>1.0001269292860144</v>
      </c>
      <c r="H65" s="78">
        <v>927.59364800000048</v>
      </c>
      <c r="I65" s="257">
        <v>1.3078149160208541</v>
      </c>
      <c r="J65" s="258">
        <v>-29.686027776679719</v>
      </c>
    </row>
    <row r="66" spans="1:10" x14ac:dyDescent="0.25">
      <c r="A66" s="100"/>
      <c r="C66" s="75"/>
      <c r="D66" s="59" t="s">
        <v>203</v>
      </c>
      <c r="F66" s="78">
        <v>313.40551700000083</v>
      </c>
      <c r="G66" s="257">
        <v>0.48057631100333553</v>
      </c>
      <c r="H66" s="78">
        <v>216.64866099999998</v>
      </c>
      <c r="I66" s="257">
        <v>0.30545309468499643</v>
      </c>
      <c r="J66" s="258">
        <v>44.660721904946769</v>
      </c>
    </row>
    <row r="67" spans="1:10" x14ac:dyDescent="0.25">
      <c r="A67" s="100"/>
      <c r="D67" s="59" t="s">
        <v>204</v>
      </c>
      <c r="F67" s="78">
        <v>113.82795599999994</v>
      </c>
      <c r="G67" s="257">
        <v>0.1745438935062838</v>
      </c>
      <c r="H67" s="78">
        <v>131.98298799999998</v>
      </c>
      <c r="I67" s="257">
        <v>0.1860829046636607</v>
      </c>
      <c r="J67" s="258">
        <v>-13.75558492432376</v>
      </c>
    </row>
    <row r="68" spans="1:10" x14ac:dyDescent="0.25">
      <c r="A68" s="100"/>
      <c r="D68" s="59" t="s">
        <v>205</v>
      </c>
      <c r="F68" s="78">
        <v>419.99425799999972</v>
      </c>
      <c r="G68" s="257">
        <v>0.64401958550149729</v>
      </c>
      <c r="H68" s="78">
        <v>744.53863000000024</v>
      </c>
      <c r="I68" s="257">
        <v>1.0497255214793488</v>
      </c>
      <c r="J68" s="258">
        <v>-43.589997741285828</v>
      </c>
    </row>
    <row r="69" spans="1:10" x14ac:dyDescent="0.25">
      <c r="A69" s="100"/>
      <c r="D69" s="59" t="s">
        <v>206</v>
      </c>
      <c r="F69" s="78">
        <v>186.66332200000002</v>
      </c>
      <c r="G69" s="257">
        <v>0.28622971141375136</v>
      </c>
      <c r="H69" s="78">
        <v>250.65590600000002</v>
      </c>
      <c r="I69" s="257">
        <v>0.35339993256995755</v>
      </c>
      <c r="J69" s="258">
        <v>-25.530052341954391</v>
      </c>
    </row>
    <row r="70" spans="1:10" x14ac:dyDescent="0.25">
      <c r="A70" s="100"/>
      <c r="D70" s="59" t="s">
        <v>323</v>
      </c>
      <c r="F70" s="78">
        <v>344.29165899999964</v>
      </c>
      <c r="G70" s="257">
        <v>0.5279371498474219</v>
      </c>
      <c r="H70" s="78">
        <v>298.8162949999998</v>
      </c>
      <c r="I70" s="257">
        <v>0.4213012978190287</v>
      </c>
      <c r="J70" s="258">
        <v>15.218502056589609</v>
      </c>
    </row>
    <row r="71" spans="1:10" x14ac:dyDescent="0.25">
      <c r="A71" s="100"/>
      <c r="D71" s="59" t="s">
        <v>89</v>
      </c>
      <c r="F71" s="78">
        <v>1338.8338860000058</v>
      </c>
      <c r="G71" s="257">
        <v>2.052969124918568</v>
      </c>
      <c r="H71" s="78">
        <v>1507.5087780000028</v>
      </c>
      <c r="I71" s="257">
        <v>2.1254376527390502</v>
      </c>
      <c r="J71" s="258">
        <v>-11.188982410024595</v>
      </c>
    </row>
    <row r="72" spans="1:10" x14ac:dyDescent="0.25">
      <c r="A72" s="100"/>
      <c r="D72" s="59" t="s">
        <v>134</v>
      </c>
      <c r="F72" s="78">
        <v>226.27780499999983</v>
      </c>
      <c r="G72" s="257">
        <v>0.34697459645814638</v>
      </c>
      <c r="H72" s="78">
        <v>267.33821100000023</v>
      </c>
      <c r="I72" s="257">
        <v>0.3769203257503661</v>
      </c>
      <c r="J72" s="258">
        <v>-15.358973880467975</v>
      </c>
    </row>
    <row r="73" spans="1:10" x14ac:dyDescent="0.25">
      <c r="A73" s="100"/>
      <c r="D73" s="59" t="s">
        <v>277</v>
      </c>
      <c r="F73" s="78">
        <v>2248.3246289999956</v>
      </c>
      <c r="G73" s="257">
        <v>3.4475830753890593</v>
      </c>
      <c r="H73" s="78">
        <v>2685.5799209999977</v>
      </c>
      <c r="I73" s="257">
        <v>3.7864009595394528</v>
      </c>
      <c r="J73" s="258">
        <v>-16.281596707693083</v>
      </c>
    </row>
    <row r="74" spans="1:10" x14ac:dyDescent="0.25">
      <c r="A74" s="100"/>
      <c r="D74" s="59" t="s">
        <v>207</v>
      </c>
      <c r="F74" s="78">
        <v>1244.6097840000004</v>
      </c>
      <c r="G74" s="257">
        <v>1.9084857993529734</v>
      </c>
      <c r="H74" s="78">
        <v>1329.8959380000008</v>
      </c>
      <c r="I74" s="257">
        <v>1.8750211886659502</v>
      </c>
      <c r="J74" s="258">
        <v>-6.4129945481493973</v>
      </c>
    </row>
    <row r="75" spans="1:10" x14ac:dyDescent="0.25">
      <c r="A75" s="100"/>
      <c r="D75" s="59" t="s">
        <v>281</v>
      </c>
      <c r="F75" s="78">
        <v>37.37052200000003</v>
      </c>
      <c r="G75" s="257">
        <v>5.7303993161769901E-2</v>
      </c>
      <c r="H75" s="78">
        <v>92.920843000000076</v>
      </c>
      <c r="I75" s="257">
        <v>0.13100915982623459</v>
      </c>
      <c r="J75" s="258">
        <v>-59.78241178892447</v>
      </c>
    </row>
    <row r="76" spans="1:10" ht="13.2" customHeight="1" x14ac:dyDescent="0.25">
      <c r="A76" s="100"/>
      <c r="D76" s="418" t="s">
        <v>325</v>
      </c>
      <c r="E76" s="419"/>
      <c r="F76" s="78">
        <v>236.7076339999999</v>
      </c>
      <c r="G76" s="257">
        <v>0.36296770593878019</v>
      </c>
      <c r="H76" s="78">
        <v>268.60459799999995</v>
      </c>
      <c r="I76" s="257">
        <v>0.37870580564409489</v>
      </c>
      <c r="J76" s="258">
        <v>-11.875062540813266</v>
      </c>
    </row>
    <row r="77" spans="1:10" ht="27" customHeight="1" x14ac:dyDescent="0.25">
      <c r="A77" s="100"/>
      <c r="D77" s="418" t="s">
        <v>324</v>
      </c>
      <c r="E77" s="419"/>
      <c r="F77" s="78">
        <v>42.656452000000002</v>
      </c>
      <c r="G77" s="257">
        <v>6.5409443135778636E-2</v>
      </c>
      <c r="H77" s="78">
        <v>30.765571999999995</v>
      </c>
      <c r="I77" s="257">
        <v>4.3376400914631436E-2</v>
      </c>
      <c r="J77" s="258">
        <v>38.649955866252107</v>
      </c>
    </row>
    <row r="78" spans="1:10" x14ac:dyDescent="0.25">
      <c r="A78" s="100"/>
      <c r="C78" s="75"/>
      <c r="D78" s="59" t="s">
        <v>208</v>
      </c>
      <c r="F78" s="78">
        <v>818.70633200000043</v>
      </c>
      <c r="G78" s="257">
        <v>1.2554050502806919</v>
      </c>
      <c r="H78" s="78">
        <v>963.01119900000128</v>
      </c>
      <c r="I78" s="257">
        <v>1.3577501452956564</v>
      </c>
      <c r="J78" s="258">
        <v>-14.984754813843102</v>
      </c>
    </row>
    <row r="79" spans="1:10" x14ac:dyDescent="0.25">
      <c r="A79" s="100"/>
      <c r="D79" s="59" t="s">
        <v>23</v>
      </c>
      <c r="F79" s="78">
        <v>4880.7418220000109</v>
      </c>
      <c r="G79" s="257">
        <v>7.484134045338001</v>
      </c>
      <c r="H79" s="78">
        <v>5670.6176350000069</v>
      </c>
      <c r="I79" s="257">
        <v>7.9950076653650211</v>
      </c>
      <c r="J79" s="258">
        <v>-13.929273032354528</v>
      </c>
    </row>
    <row r="80" spans="1:10" s="63" customFormat="1" x14ac:dyDescent="0.25">
      <c r="A80" s="110" t="s">
        <v>209</v>
      </c>
      <c r="F80" s="253">
        <v>1068.1619400000009</v>
      </c>
      <c r="G80" s="254">
        <v>1.6379205113972684</v>
      </c>
      <c r="H80" s="253">
        <v>1623.3785409999991</v>
      </c>
      <c r="I80" s="254">
        <v>2.2888025105018497</v>
      </c>
      <c r="J80" s="255">
        <v>-34.201302221106452</v>
      </c>
    </row>
    <row r="81" spans="1:10" s="67" customFormat="1" ht="7.95" customHeight="1" x14ac:dyDescent="0.25">
      <c r="A81" s="164"/>
      <c r="B81" s="165"/>
      <c r="C81" s="165"/>
      <c r="D81" s="165"/>
      <c r="E81" s="165"/>
      <c r="F81" s="166"/>
      <c r="G81" s="167"/>
      <c r="H81" s="166"/>
      <c r="I81" s="167"/>
      <c r="J81" s="242"/>
    </row>
    <row r="82" spans="1:10" s="67" customFormat="1" ht="7.95" customHeight="1" x14ac:dyDescent="0.25">
      <c r="A82" s="168"/>
      <c r="B82" s="169"/>
      <c r="C82" s="169"/>
      <c r="D82" s="169"/>
      <c r="E82" s="169"/>
      <c r="F82" s="170"/>
      <c r="G82" s="169"/>
      <c r="H82" s="171"/>
      <c r="I82" s="172"/>
      <c r="J82" s="185"/>
    </row>
    <row r="83" spans="1:10" s="84" customFormat="1" ht="11.4" x14ac:dyDescent="0.2">
      <c r="A83" s="173" t="s">
        <v>210</v>
      </c>
      <c r="B83" s="149"/>
      <c r="C83" s="149"/>
      <c r="D83" s="149"/>
      <c r="E83" s="149"/>
      <c r="F83" s="174"/>
      <c r="G83" s="149"/>
      <c r="H83" s="175"/>
      <c r="I83" s="176"/>
      <c r="J83" s="186"/>
    </row>
    <row r="84" spans="1:10" s="84" customFormat="1" ht="12.75" customHeight="1" x14ac:dyDescent="0.2">
      <c r="A84" s="177" t="s">
        <v>211</v>
      </c>
      <c r="B84" s="149" t="s">
        <v>212</v>
      </c>
      <c r="C84" s="149"/>
      <c r="D84" s="174"/>
      <c r="E84" s="149"/>
      <c r="F84" s="175"/>
      <c r="G84" s="176"/>
      <c r="H84" s="178"/>
      <c r="I84" s="149"/>
      <c r="J84" s="187"/>
    </row>
    <row r="85" spans="1:10" s="84" customFormat="1" ht="12.75" customHeight="1" x14ac:dyDescent="0.2">
      <c r="A85" s="179" t="s">
        <v>213</v>
      </c>
      <c r="B85" s="149" t="s">
        <v>347</v>
      </c>
      <c r="C85" s="149"/>
      <c r="D85" s="174"/>
      <c r="E85" s="149"/>
      <c r="F85" s="175"/>
      <c r="G85" s="176"/>
      <c r="H85" s="178"/>
      <c r="I85" s="149"/>
      <c r="J85" s="187"/>
    </row>
    <row r="86" spans="1:10" s="84" customFormat="1" ht="12.75" customHeight="1" x14ac:dyDescent="0.2">
      <c r="A86" s="177" t="s">
        <v>159</v>
      </c>
      <c r="B86" s="173" t="s">
        <v>214</v>
      </c>
      <c r="C86" s="149"/>
      <c r="D86" s="174"/>
      <c r="E86" s="149"/>
      <c r="F86" s="175"/>
      <c r="G86" s="176"/>
      <c r="H86" s="178"/>
      <c r="I86" s="149"/>
      <c r="J86" s="187"/>
    </row>
    <row r="87" spans="1:10" s="89" customFormat="1" ht="11.4" x14ac:dyDescent="0.2">
      <c r="A87" s="146" t="s">
        <v>215</v>
      </c>
      <c r="B87" s="146"/>
      <c r="C87" s="144"/>
      <c r="D87" s="147"/>
      <c r="E87" s="147"/>
      <c r="F87" s="147"/>
      <c r="G87" s="147"/>
      <c r="H87" s="159"/>
      <c r="I87" s="159"/>
      <c r="J87" s="188"/>
    </row>
    <row r="88" spans="1:10" s="67" customFormat="1" x14ac:dyDescent="0.25">
      <c r="A88" s="149" t="s">
        <v>216</v>
      </c>
      <c r="B88" s="180"/>
      <c r="C88" s="179"/>
      <c r="D88" s="149"/>
      <c r="E88" s="149"/>
      <c r="F88" s="174"/>
      <c r="G88" s="149"/>
      <c r="H88" s="175"/>
      <c r="I88" s="176"/>
      <c r="J88" s="186"/>
    </row>
    <row r="89" spans="1:10" x14ac:dyDescent="0.25">
      <c r="A89" s="169"/>
      <c r="B89" s="169"/>
      <c r="C89" s="169"/>
      <c r="D89" s="169"/>
      <c r="E89" s="169"/>
      <c r="F89" s="170"/>
      <c r="G89" s="169"/>
      <c r="H89" s="171"/>
      <c r="I89" s="172"/>
      <c r="J89" s="185"/>
    </row>
    <row r="90" spans="1:10" x14ac:dyDescent="0.25">
      <c r="A90" s="181"/>
      <c r="B90" s="181"/>
      <c r="C90" s="181"/>
      <c r="D90" s="181"/>
      <c r="E90" s="181"/>
      <c r="G90" s="182"/>
      <c r="H90" s="181"/>
      <c r="I90" s="182"/>
      <c r="J90" s="182"/>
    </row>
    <row r="91" spans="1:10" x14ac:dyDescent="0.25">
      <c r="A91" s="181"/>
      <c r="B91" s="181"/>
      <c r="C91" s="181"/>
      <c r="D91" s="181"/>
      <c r="E91" s="181"/>
      <c r="G91" s="182"/>
      <c r="H91" s="181"/>
      <c r="I91" s="182"/>
      <c r="J91" s="182"/>
    </row>
    <row r="92" spans="1:10" x14ac:dyDescent="0.25">
      <c r="A92" s="181"/>
      <c r="B92" s="181"/>
      <c r="C92" s="181"/>
      <c r="D92" s="181"/>
      <c r="E92" s="181"/>
      <c r="G92" s="182"/>
      <c r="H92" s="181"/>
      <c r="I92" s="182"/>
      <c r="J92" s="182"/>
    </row>
    <row r="93" spans="1:10" x14ac:dyDescent="0.25">
      <c r="A93" s="181"/>
      <c r="B93" s="181"/>
      <c r="C93" s="181"/>
      <c r="D93" s="181"/>
      <c r="E93" s="181"/>
      <c r="G93" s="182"/>
      <c r="H93" s="181"/>
      <c r="I93" s="182"/>
      <c r="J93" s="182"/>
    </row>
    <row r="94" spans="1:10" x14ac:dyDescent="0.25">
      <c r="A94" s="181"/>
      <c r="B94" s="181"/>
      <c r="C94" s="181"/>
      <c r="D94" s="181"/>
      <c r="E94" s="181"/>
      <c r="G94" s="182"/>
      <c r="H94" s="181"/>
      <c r="I94" s="182"/>
      <c r="J94" s="182"/>
    </row>
    <row r="95" spans="1:10" x14ac:dyDescent="0.25">
      <c r="A95" s="181"/>
      <c r="B95" s="181"/>
      <c r="C95" s="181"/>
      <c r="D95" s="181"/>
      <c r="E95" s="181"/>
      <c r="G95" s="182"/>
      <c r="H95" s="181"/>
      <c r="I95" s="182"/>
      <c r="J95" s="182"/>
    </row>
    <row r="96" spans="1:10" x14ac:dyDescent="0.25">
      <c r="A96" s="181"/>
      <c r="B96" s="181"/>
      <c r="C96" s="181"/>
      <c r="D96" s="181"/>
      <c r="E96" s="181"/>
      <c r="G96" s="182"/>
      <c r="H96" s="181"/>
      <c r="I96" s="182"/>
      <c r="J96" s="182"/>
    </row>
    <row r="97" spans="1:10" x14ac:dyDescent="0.25">
      <c r="A97" s="181"/>
      <c r="B97" s="181"/>
      <c r="C97" s="181"/>
      <c r="D97" s="181"/>
      <c r="E97" s="181"/>
      <c r="G97" s="182"/>
      <c r="H97" s="181"/>
      <c r="I97" s="182"/>
      <c r="J97" s="182"/>
    </row>
  </sheetData>
  <mergeCells count="12">
    <mergeCell ref="D29:E29"/>
    <mergeCell ref="D76:E76"/>
    <mergeCell ref="D77:E77"/>
    <mergeCell ref="A1:J1"/>
    <mergeCell ref="A3:J3"/>
    <mergeCell ref="A4:E5"/>
    <mergeCell ref="F4:F5"/>
    <mergeCell ref="G4:G5"/>
    <mergeCell ref="H4:H5"/>
    <mergeCell ref="I4:I5"/>
    <mergeCell ref="J4:J5"/>
    <mergeCell ref="A2:J2"/>
  </mergeCells>
  <pageMargins left="0.7" right="0.7" top="0.75" bottom="0.75" header="0.3" footer="0.3"/>
  <pageSetup orientation="portrait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showGridLines="0" zoomScale="82" zoomScaleNormal="82" workbookViewId="0">
      <selection activeCell="C7" sqref="C7"/>
    </sheetView>
  </sheetViews>
  <sheetFormatPr defaultColWidth="9.21875" defaultRowHeight="13.2" x14ac:dyDescent="0.25"/>
  <cols>
    <col min="1" max="1" width="2.77734375" style="59" customWidth="1"/>
    <col min="2" max="2" width="50.77734375" style="59" customWidth="1"/>
    <col min="3" max="3" width="16.77734375" style="59" customWidth="1"/>
    <col min="4" max="4" width="10" style="60" customWidth="1"/>
    <col min="5" max="5" width="16.77734375" style="59" customWidth="1"/>
    <col min="6" max="6" width="10" style="60" customWidth="1"/>
    <col min="7" max="7" width="13.77734375" style="60" customWidth="1"/>
    <col min="8" max="8" width="9.21875" style="59"/>
    <col min="9" max="9" width="9.5546875" style="59" bestFit="1" customWidth="1"/>
    <col min="10" max="16384" width="9.21875" style="59"/>
  </cols>
  <sheetData>
    <row r="1" spans="1:9" s="67" customFormat="1" x14ac:dyDescent="0.25">
      <c r="A1" s="427" t="s">
        <v>348</v>
      </c>
      <c r="B1" s="427"/>
      <c r="C1" s="427"/>
      <c r="D1" s="427"/>
      <c r="E1" s="427"/>
      <c r="F1" s="427"/>
      <c r="G1" s="427"/>
    </row>
    <row r="2" spans="1:9" s="67" customFormat="1" x14ac:dyDescent="0.25">
      <c r="A2" s="427" t="s">
        <v>349</v>
      </c>
      <c r="B2" s="427"/>
      <c r="C2" s="427"/>
      <c r="D2" s="427"/>
      <c r="E2" s="427"/>
      <c r="F2" s="427"/>
      <c r="G2" s="427"/>
      <c r="H2" s="90"/>
    </row>
    <row r="3" spans="1:9" s="67" customFormat="1" x14ac:dyDescent="0.25">
      <c r="A3" s="169"/>
      <c r="B3" s="189"/>
      <c r="C3" s="189"/>
      <c r="D3" s="190"/>
      <c r="E3" s="189"/>
      <c r="F3" s="190"/>
      <c r="G3" s="244"/>
    </row>
    <row r="4" spans="1:9" s="67" customFormat="1" ht="27.6" customHeight="1" x14ac:dyDescent="0.25">
      <c r="A4" s="422" t="s">
        <v>151</v>
      </c>
      <c r="B4" s="416"/>
      <c r="C4" s="424" t="s">
        <v>352</v>
      </c>
      <c r="D4" s="425" t="s">
        <v>152</v>
      </c>
      <c r="E4" s="424">
        <v>2019</v>
      </c>
      <c r="F4" s="425" t="s">
        <v>152</v>
      </c>
      <c r="G4" s="425" t="s">
        <v>153</v>
      </c>
    </row>
    <row r="5" spans="1:9" s="67" customFormat="1" ht="27.6" customHeight="1" x14ac:dyDescent="0.25">
      <c r="A5" s="417"/>
      <c r="B5" s="417"/>
      <c r="C5" s="404"/>
      <c r="D5" s="428"/>
      <c r="E5" s="404"/>
      <c r="F5" s="426"/>
      <c r="G5" s="426"/>
    </row>
    <row r="6" spans="1:9" x14ac:dyDescent="0.25">
      <c r="A6" s="181"/>
      <c r="B6" s="181"/>
      <c r="C6" s="181"/>
      <c r="E6" s="181"/>
      <c r="F6" s="182"/>
      <c r="G6" s="182"/>
    </row>
    <row r="7" spans="1:9" x14ac:dyDescent="0.25">
      <c r="A7" s="101"/>
    </row>
    <row r="8" spans="1:9" s="63" customFormat="1" x14ac:dyDescent="0.25">
      <c r="A8" s="102" t="s">
        <v>217</v>
      </c>
      <c r="B8" s="61"/>
      <c r="C8" s="65">
        <v>89811.539694000006</v>
      </c>
      <c r="D8" s="255">
        <v>100</v>
      </c>
      <c r="E8" s="65">
        <v>111593.07921600001</v>
      </c>
      <c r="F8" s="255">
        <v>100</v>
      </c>
      <c r="G8" s="258">
        <v>-19.518719788025173</v>
      </c>
    </row>
    <row r="9" spans="1:9" x14ac:dyDescent="0.25">
      <c r="A9" s="100"/>
      <c r="C9" s="64"/>
      <c r="D9" s="64"/>
      <c r="E9" s="64"/>
      <c r="F9" s="64"/>
      <c r="G9" s="245"/>
    </row>
    <row r="10" spans="1:9" s="63" customFormat="1" x14ac:dyDescent="0.25">
      <c r="A10" s="103" t="s">
        <v>218</v>
      </c>
      <c r="C10" s="65">
        <v>29751.500719999884</v>
      </c>
      <c r="D10" s="256">
        <v>33.126590551518198</v>
      </c>
      <c r="E10" s="65">
        <v>37433.944666000003</v>
      </c>
      <c r="F10" s="256">
        <v>33.545041438943272</v>
      </c>
      <c r="G10" s="258">
        <v>-20.522667366599563</v>
      </c>
      <c r="I10" s="274"/>
    </row>
    <row r="11" spans="1:9" x14ac:dyDescent="0.25">
      <c r="A11" s="100"/>
      <c r="B11" s="59" t="s">
        <v>97</v>
      </c>
      <c r="C11" s="64">
        <v>6098.4098509999912</v>
      </c>
      <c r="D11" s="258">
        <v>6.7902297786819954</v>
      </c>
      <c r="E11" s="64">
        <v>8465.143951</v>
      </c>
      <c r="F11" s="258">
        <v>7.5857248589895372</v>
      </c>
      <c r="G11" s="258">
        <v>-27.958580665606082</v>
      </c>
    </row>
    <row r="12" spans="1:9" x14ac:dyDescent="0.25">
      <c r="A12" s="100"/>
      <c r="B12" s="59" t="s">
        <v>219</v>
      </c>
      <c r="C12" s="64">
        <v>4016.5045480000013</v>
      </c>
      <c r="D12" s="258">
        <v>4.4721475686927086</v>
      </c>
      <c r="E12" s="64">
        <v>4178.8753500000003</v>
      </c>
      <c r="F12" s="258">
        <v>3.7447441896565579</v>
      </c>
      <c r="G12" s="258">
        <v>-3.8855143645286998</v>
      </c>
    </row>
    <row r="13" spans="1:9" x14ac:dyDescent="0.25">
      <c r="A13" s="100"/>
      <c r="B13" s="59" t="s">
        <v>220</v>
      </c>
      <c r="C13" s="64">
        <v>15023.739941999875</v>
      </c>
      <c r="D13" s="258">
        <v>16.728073191836021</v>
      </c>
      <c r="E13" s="64">
        <v>16040.024782</v>
      </c>
      <c r="F13" s="258">
        <v>14.37367343449038</v>
      </c>
      <c r="G13" s="258">
        <v>-6.3359306099114834</v>
      </c>
    </row>
    <row r="14" spans="1:9" x14ac:dyDescent="0.25">
      <c r="A14" s="104"/>
      <c r="B14" s="76" t="s">
        <v>221</v>
      </c>
      <c r="C14" s="64">
        <v>2027.4126620000061</v>
      </c>
      <c r="D14" s="258">
        <v>2.2574077780180661</v>
      </c>
      <c r="E14" s="64">
        <v>3524.73335</v>
      </c>
      <c r="F14" s="258">
        <v>3.1585590923407638</v>
      </c>
      <c r="G14" s="258">
        <v>-42.48039608442987</v>
      </c>
    </row>
    <row r="15" spans="1:9" x14ac:dyDescent="0.25">
      <c r="A15" s="100"/>
      <c r="B15" s="59" t="s">
        <v>222</v>
      </c>
      <c r="C15" s="64">
        <v>1142.8814490000013</v>
      </c>
      <c r="D15" s="258">
        <v>1.2725329779582648</v>
      </c>
      <c r="E15" s="64">
        <v>3185.0102870000001</v>
      </c>
      <c r="F15" s="258">
        <v>2.854128866571628</v>
      </c>
      <c r="G15" s="258">
        <v>-64.11686789004078</v>
      </c>
    </row>
    <row r="16" spans="1:9" x14ac:dyDescent="0.25">
      <c r="A16" s="100"/>
      <c r="B16" s="91" t="s">
        <v>223</v>
      </c>
      <c r="C16" s="64">
        <v>1442.5522680000099</v>
      </c>
      <c r="D16" s="258">
        <v>1.6061992563311782</v>
      </c>
      <c r="E16" s="64">
        <v>2040.1569460000001</v>
      </c>
      <c r="F16" s="258">
        <v>1.8282109968944078</v>
      </c>
      <c r="G16" s="258">
        <v>-29.292093393681</v>
      </c>
    </row>
    <row r="17" spans="1:7" s="63" customFormat="1" x14ac:dyDescent="0.25">
      <c r="A17" s="103" t="s">
        <v>224</v>
      </c>
      <c r="C17" s="65">
        <v>36157.675977999992</v>
      </c>
      <c r="D17" s="256">
        <v>40.259499468290244</v>
      </c>
      <c r="E17" s="65">
        <v>40616.730603000011</v>
      </c>
      <c r="F17" s="256">
        <v>36.397177036742661</v>
      </c>
      <c r="G17" s="258">
        <v>-10.978369156750068</v>
      </c>
    </row>
    <row r="18" spans="1:7" x14ac:dyDescent="0.25">
      <c r="A18" s="100"/>
      <c r="B18" s="59" t="s">
        <v>225</v>
      </c>
      <c r="C18" s="64">
        <v>3265.1389650000028</v>
      </c>
      <c r="D18" s="260">
        <v>3.6355450639386615</v>
      </c>
      <c r="E18" s="64">
        <v>3575.6523910000001</v>
      </c>
      <c r="F18" s="260">
        <v>3.2041883028238276</v>
      </c>
      <c r="G18" s="258">
        <v>-8.684105501462243</v>
      </c>
    </row>
    <row r="19" spans="1:7" x14ac:dyDescent="0.25">
      <c r="A19" s="100"/>
      <c r="B19" s="76" t="s">
        <v>226</v>
      </c>
      <c r="C19" s="64">
        <v>1446.7127470000005</v>
      </c>
      <c r="D19" s="258">
        <v>1.6108317111988493</v>
      </c>
      <c r="E19" s="64">
        <v>1652.634354</v>
      </c>
      <c r="F19" s="258">
        <v>1.4809469956476013</v>
      </c>
      <c r="G19" s="258">
        <v>-12.46020370456365</v>
      </c>
    </row>
    <row r="20" spans="1:7" x14ac:dyDescent="0.25">
      <c r="A20" s="100"/>
      <c r="B20" s="59" t="s">
        <v>227</v>
      </c>
      <c r="C20" s="64">
        <v>199.63938899999997</v>
      </c>
      <c r="D20" s="258">
        <v>0.2222870153542392</v>
      </c>
      <c r="E20" s="64">
        <v>146.21180799999999</v>
      </c>
      <c r="F20" s="258">
        <v>0.13102229011621036</v>
      </c>
      <c r="G20" s="258">
        <v>36.541221759599587</v>
      </c>
    </row>
    <row r="21" spans="1:7" x14ac:dyDescent="0.25">
      <c r="A21" s="100"/>
      <c r="B21" s="59" t="s">
        <v>228</v>
      </c>
      <c r="C21" s="64">
        <v>24.930972000000015</v>
      </c>
      <c r="D21" s="258">
        <v>2.7759208157865638E-2</v>
      </c>
      <c r="E21" s="64">
        <v>21.556377000000001</v>
      </c>
      <c r="F21" s="258">
        <v>1.931694792494738E-2</v>
      </c>
      <c r="G21" s="258">
        <v>15.654741054120613</v>
      </c>
    </row>
    <row r="22" spans="1:7" x14ac:dyDescent="0.25">
      <c r="A22" s="100"/>
      <c r="B22" s="59" t="s">
        <v>229</v>
      </c>
      <c r="C22" s="64">
        <v>1391.2011990000024</v>
      </c>
      <c r="D22" s="260">
        <v>1.5490227846917999</v>
      </c>
      <c r="E22" s="64">
        <v>1557.6863189999999</v>
      </c>
      <c r="F22" s="260">
        <v>1.3958628348133812</v>
      </c>
      <c r="G22" s="258">
        <v>-10.687974720537913</v>
      </c>
    </row>
    <row r="23" spans="1:7" x14ac:dyDescent="0.25">
      <c r="A23" s="100"/>
      <c r="B23" s="76" t="s">
        <v>230</v>
      </c>
      <c r="C23" s="64">
        <v>54.80506400000003</v>
      </c>
      <c r="D23" s="258">
        <v>6.102229707213775E-2</v>
      </c>
      <c r="E23" s="64">
        <v>90.773822999999993</v>
      </c>
      <c r="F23" s="258">
        <v>8.1343595532746102E-2</v>
      </c>
      <c r="G23" s="258">
        <v>-39.624594196060208</v>
      </c>
    </row>
    <row r="24" spans="1:7" x14ac:dyDescent="0.25">
      <c r="A24" s="100"/>
      <c r="B24" s="59" t="s">
        <v>231</v>
      </c>
      <c r="C24" s="64">
        <v>20.791497999999997</v>
      </c>
      <c r="D24" s="258">
        <v>2.3150141153575828E-2</v>
      </c>
      <c r="E24" s="64">
        <v>36.362107999999999</v>
      </c>
      <c r="F24" s="258">
        <v>3.2584554755064478E-2</v>
      </c>
      <c r="G24" s="258">
        <v>-42.820977265674479</v>
      </c>
    </row>
    <row r="25" spans="1:7" x14ac:dyDescent="0.25">
      <c r="A25" s="100"/>
      <c r="B25" s="76" t="s">
        <v>232</v>
      </c>
      <c r="C25" s="64">
        <v>69.598020999999974</v>
      </c>
      <c r="D25" s="258">
        <v>7.749340668765349E-2</v>
      </c>
      <c r="E25" s="64">
        <v>91.925360999999995</v>
      </c>
      <c r="F25" s="258">
        <v>8.2375503611714931E-2</v>
      </c>
      <c r="G25" s="258">
        <v>-24.288552970708508</v>
      </c>
    </row>
    <row r="26" spans="1:7" x14ac:dyDescent="0.25">
      <c r="A26" s="100"/>
      <c r="B26" s="59" t="s">
        <v>233</v>
      </c>
      <c r="C26" s="64">
        <v>575.70293200000026</v>
      </c>
      <c r="D26" s="258">
        <v>0.64101221269999276</v>
      </c>
      <c r="E26" s="64">
        <v>493.865047</v>
      </c>
      <c r="F26" s="258">
        <v>0.44255884905198539</v>
      </c>
      <c r="G26" s="258">
        <v>16.570900390122215</v>
      </c>
    </row>
    <row r="27" spans="1:7" x14ac:dyDescent="0.25">
      <c r="A27" s="100"/>
      <c r="B27" s="59" t="s">
        <v>234</v>
      </c>
      <c r="C27" s="64">
        <v>670.30368400000191</v>
      </c>
      <c r="D27" s="258">
        <v>0.74634472707844013</v>
      </c>
      <c r="E27" s="64">
        <v>844.75998000000004</v>
      </c>
      <c r="F27" s="258">
        <v>0.75700033186187043</v>
      </c>
      <c r="G27" s="258">
        <v>-20.651581529702451</v>
      </c>
    </row>
    <row r="28" spans="1:7" x14ac:dyDescent="0.25">
      <c r="A28" s="100"/>
      <c r="B28" s="59" t="s">
        <v>235</v>
      </c>
      <c r="C28" s="64">
        <v>202.65465800000007</v>
      </c>
      <c r="D28" s="258">
        <v>0.22564434453590776</v>
      </c>
      <c r="E28" s="64">
        <v>197.56353300000001</v>
      </c>
      <c r="F28" s="258">
        <v>0.17703923432168697</v>
      </c>
      <c r="G28" s="258">
        <v>2.5769558393147696</v>
      </c>
    </row>
    <row r="29" spans="1:7" x14ac:dyDescent="0.25">
      <c r="A29" s="100"/>
      <c r="B29" s="59" t="s">
        <v>236</v>
      </c>
      <c r="C29" s="64">
        <v>32892.537012999986</v>
      </c>
      <c r="D29" s="260">
        <v>36.623954404351579</v>
      </c>
      <c r="E29" s="64">
        <v>37041.078212000008</v>
      </c>
      <c r="F29" s="260">
        <v>33.192988733918831</v>
      </c>
      <c r="G29" s="258">
        <v>-11.199839203536035</v>
      </c>
    </row>
    <row r="30" spans="1:7" x14ac:dyDescent="0.25">
      <c r="A30" s="100"/>
      <c r="B30" s="59" t="s">
        <v>237</v>
      </c>
      <c r="C30" s="64">
        <v>1432.8632460000006</v>
      </c>
      <c r="D30" s="258">
        <v>1.5954110857558632</v>
      </c>
      <c r="E30" s="64">
        <v>1622.760417</v>
      </c>
      <c r="F30" s="258">
        <v>1.4541765747488502</v>
      </c>
      <c r="G30" s="258">
        <v>-11.702107656228307</v>
      </c>
    </row>
    <row r="31" spans="1:7" x14ac:dyDescent="0.25">
      <c r="A31" s="100"/>
      <c r="B31" s="59" t="s">
        <v>238</v>
      </c>
      <c r="C31" s="64">
        <v>977.3808240000003</v>
      </c>
      <c r="D31" s="258">
        <v>1.0882575193186301</v>
      </c>
      <c r="E31" s="64">
        <v>866.54132300000003</v>
      </c>
      <c r="F31" s="258">
        <v>0.77651887472584136</v>
      </c>
      <c r="G31" s="258">
        <v>12.791023123544711</v>
      </c>
    </row>
    <row r="32" spans="1:7" x14ac:dyDescent="0.25">
      <c r="A32" s="100"/>
      <c r="B32" s="59" t="s">
        <v>239</v>
      </c>
      <c r="C32" s="64">
        <v>9777.7407579999817</v>
      </c>
      <c r="D32" s="260">
        <v>10.886953826548291</v>
      </c>
      <c r="E32" s="64">
        <v>10814.226771</v>
      </c>
      <c r="F32" s="260">
        <v>9.6907683227092765</v>
      </c>
      <c r="G32" s="258">
        <v>-9.5844671556131349</v>
      </c>
    </row>
    <row r="33" spans="1:7" x14ac:dyDescent="0.25">
      <c r="A33" s="100"/>
      <c r="B33" s="76" t="s">
        <v>240</v>
      </c>
      <c r="C33" s="64">
        <v>1683.3924979999986</v>
      </c>
      <c r="D33" s="258">
        <v>1.874361046307033</v>
      </c>
      <c r="E33" s="64">
        <v>1970.955003</v>
      </c>
      <c r="F33" s="258">
        <v>1.7661982417251982</v>
      </c>
      <c r="G33" s="258">
        <v>-14.590008628421309</v>
      </c>
    </row>
    <row r="34" spans="1:7" x14ac:dyDescent="0.25">
      <c r="A34" s="100"/>
      <c r="B34" s="59" t="s">
        <v>241</v>
      </c>
      <c r="C34" s="64">
        <v>1810.4285819999968</v>
      </c>
      <c r="D34" s="258">
        <v>2.0158084435170598</v>
      </c>
      <c r="E34" s="64">
        <v>1880.0727469999999</v>
      </c>
      <c r="F34" s="258">
        <v>1.6847574779802639</v>
      </c>
      <c r="G34" s="258">
        <v>-3.7043335217285138</v>
      </c>
    </row>
    <row r="35" spans="1:7" x14ac:dyDescent="0.25">
      <c r="A35" s="100"/>
      <c r="B35" s="59" t="s">
        <v>242</v>
      </c>
      <c r="C35" s="64">
        <v>290.00844599999994</v>
      </c>
      <c r="D35" s="258">
        <v>0.32290777993144953</v>
      </c>
      <c r="E35" s="64">
        <v>266.27711799999997</v>
      </c>
      <c r="F35" s="258">
        <v>0.23861436557780874</v>
      </c>
      <c r="G35" s="258">
        <v>8.9122671066313561</v>
      </c>
    </row>
    <row r="36" spans="1:7" x14ac:dyDescent="0.25">
      <c r="A36" s="100"/>
      <c r="B36" s="59" t="s">
        <v>243</v>
      </c>
      <c r="C36" s="64">
        <v>355.03519400000027</v>
      </c>
      <c r="D36" s="258">
        <v>0.39531133618112491</v>
      </c>
      <c r="E36" s="64">
        <v>380.71847100000002</v>
      </c>
      <c r="F36" s="258">
        <v>0.34116674051361179</v>
      </c>
      <c r="G36" s="258">
        <v>-6.7460023498570276</v>
      </c>
    </row>
    <row r="37" spans="1:7" x14ac:dyDescent="0.25">
      <c r="A37" s="100"/>
      <c r="B37" s="59" t="s">
        <v>244</v>
      </c>
      <c r="C37" s="64">
        <v>2235.7010819999959</v>
      </c>
      <c r="D37" s="258">
        <v>2.4893249935864228</v>
      </c>
      <c r="E37" s="64">
        <v>2716.6318889999998</v>
      </c>
      <c r="F37" s="258">
        <v>2.4344089329605074</v>
      </c>
      <c r="G37" s="258">
        <v>-17.703201120010259</v>
      </c>
    </row>
    <row r="38" spans="1:7" x14ac:dyDescent="0.25">
      <c r="A38" s="100"/>
      <c r="B38" s="59" t="s">
        <v>234</v>
      </c>
      <c r="C38" s="64">
        <v>3403.1749559999917</v>
      </c>
      <c r="D38" s="258">
        <v>3.7892402270252012</v>
      </c>
      <c r="E38" s="64">
        <v>3599.571543</v>
      </c>
      <c r="F38" s="258">
        <v>3.225622563951887</v>
      </c>
      <c r="G38" s="258">
        <v>-5.4561101134921479</v>
      </c>
    </row>
    <row r="39" spans="1:7" x14ac:dyDescent="0.25">
      <c r="A39" s="100"/>
      <c r="B39" s="59" t="s">
        <v>245</v>
      </c>
      <c r="C39" s="64">
        <v>11248.14801400002</v>
      </c>
      <c r="D39" s="260">
        <v>12.524168015234597</v>
      </c>
      <c r="E39" s="64">
        <v>13722.934065000001</v>
      </c>
      <c r="F39" s="260">
        <v>12.297298507587405</v>
      </c>
      <c r="G39" s="258">
        <v>-18.033942590395888</v>
      </c>
    </row>
    <row r="40" spans="1:7" x14ac:dyDescent="0.25">
      <c r="A40" s="100"/>
      <c r="B40" s="59" t="s">
        <v>246</v>
      </c>
      <c r="C40" s="64">
        <v>1222.0687520000031</v>
      </c>
      <c r="D40" s="258">
        <v>1.3607035004488048</v>
      </c>
      <c r="E40" s="64">
        <v>1378.94994</v>
      </c>
      <c r="F40" s="258">
        <v>1.2356948564264445</v>
      </c>
      <c r="G40" s="258">
        <v>-11.376858829262277</v>
      </c>
    </row>
    <row r="41" spans="1:7" x14ac:dyDescent="0.25">
      <c r="A41" s="100"/>
      <c r="B41" s="59" t="s">
        <v>247</v>
      </c>
      <c r="C41" s="64">
        <v>1073.3272599999939</v>
      </c>
      <c r="D41" s="258">
        <v>1.1950883756899404</v>
      </c>
      <c r="E41" s="64">
        <v>1389.5711799999999</v>
      </c>
      <c r="F41" s="258">
        <v>1.2452126868103894</v>
      </c>
      <c r="G41" s="258">
        <v>-22.758382193851059</v>
      </c>
    </row>
    <row r="42" spans="1:7" x14ac:dyDescent="0.25">
      <c r="A42" s="100"/>
      <c r="B42" s="59" t="s">
        <v>248</v>
      </c>
      <c r="C42" s="64">
        <v>1521.1460549999931</v>
      </c>
      <c r="D42" s="258">
        <v>1.693708932778911</v>
      </c>
      <c r="E42" s="64">
        <v>1898.995185</v>
      </c>
      <c r="F42" s="258">
        <v>1.7017141191384255</v>
      </c>
      <c r="G42" s="258">
        <v>-19.897319012949836</v>
      </c>
    </row>
    <row r="43" spans="1:7" x14ac:dyDescent="0.25">
      <c r="A43" s="100"/>
      <c r="B43" s="59" t="s">
        <v>249</v>
      </c>
      <c r="C43" s="64">
        <v>3761.3690900000042</v>
      </c>
      <c r="D43" s="258">
        <v>4.1880688618105903</v>
      </c>
      <c r="E43" s="64">
        <v>4361.1232380000001</v>
      </c>
      <c r="F43" s="258">
        <v>3.9080588766249496</v>
      </c>
      <c r="G43" s="258">
        <v>-13.752286171923028</v>
      </c>
    </row>
    <row r="44" spans="1:7" x14ac:dyDescent="0.25">
      <c r="A44" s="100"/>
      <c r="B44" s="59" t="s">
        <v>250</v>
      </c>
      <c r="C44" s="64">
        <v>918.40052800000001</v>
      </c>
      <c r="D44" s="258">
        <v>1.0225863407590243</v>
      </c>
      <c r="E44" s="64">
        <v>1199.7654970000001</v>
      </c>
      <c r="F44" s="258">
        <v>1.0751253621003942</v>
      </c>
      <c r="G44" s="258">
        <v>-23.451663654568328</v>
      </c>
    </row>
    <row r="45" spans="1:7" x14ac:dyDescent="0.25">
      <c r="A45" s="100"/>
      <c r="B45" s="59" t="s">
        <v>251</v>
      </c>
      <c r="C45" s="64">
        <v>1828.2301520000221</v>
      </c>
      <c r="D45" s="258">
        <v>2.0356294712398264</v>
      </c>
      <c r="E45" s="64">
        <v>2279.749354</v>
      </c>
      <c r="F45" s="258">
        <v>2.0429128490910338</v>
      </c>
      <c r="G45" s="258">
        <v>-19.805651055794876</v>
      </c>
    </row>
    <row r="46" spans="1:7" x14ac:dyDescent="0.25">
      <c r="A46" s="100"/>
      <c r="B46" s="59" t="s">
        <v>234</v>
      </c>
      <c r="C46" s="64">
        <v>923.60617700000387</v>
      </c>
      <c r="D46" s="258">
        <v>1.0283825325075004</v>
      </c>
      <c r="E46" s="64">
        <v>1214.779671</v>
      </c>
      <c r="F46" s="258">
        <v>1.0885797573957678</v>
      </c>
      <c r="G46" s="258">
        <v>-23.969243225835655</v>
      </c>
    </row>
    <row r="47" spans="1:7" x14ac:dyDescent="0.25">
      <c r="A47" s="100"/>
      <c r="B47" s="59" t="s">
        <v>252</v>
      </c>
      <c r="C47" s="64">
        <v>87.005389000000022</v>
      </c>
      <c r="D47" s="258">
        <v>9.6875513080960998E-2</v>
      </c>
      <c r="E47" s="64">
        <v>133.805702</v>
      </c>
      <c r="F47" s="258">
        <v>0.11990501825028517</v>
      </c>
      <c r="G47" s="258">
        <v>-34.976321861081807</v>
      </c>
    </row>
    <row r="48" spans="1:7" x14ac:dyDescent="0.25">
      <c r="A48" s="100"/>
      <c r="B48" s="59" t="s">
        <v>253</v>
      </c>
      <c r="C48" s="64">
        <v>9369.3987819999802</v>
      </c>
      <c r="D48" s="258">
        <v>10.43228844441324</v>
      </c>
      <c r="E48" s="64">
        <v>9880.8099340000008</v>
      </c>
      <c r="F48" s="258">
        <v>8.8543214358971731</v>
      </c>
      <c r="G48" s="258">
        <v>-5.1758019374530004</v>
      </c>
    </row>
    <row r="49" spans="1:7" x14ac:dyDescent="0.25">
      <c r="A49" s="100"/>
      <c r="B49" s="59" t="s">
        <v>254</v>
      </c>
      <c r="C49" s="261" t="s">
        <v>211</v>
      </c>
      <c r="D49" s="257" t="s">
        <v>159</v>
      </c>
      <c r="E49" s="261" t="s">
        <v>211</v>
      </c>
      <c r="F49" s="257" t="s">
        <v>159</v>
      </c>
      <c r="G49" s="257" t="s">
        <v>159</v>
      </c>
    </row>
    <row r="50" spans="1:7" s="63" customFormat="1" x14ac:dyDescent="0.25">
      <c r="A50" s="105" t="s">
        <v>255</v>
      </c>
      <c r="C50" s="65">
        <v>7635.1542499999978</v>
      </c>
      <c r="D50" s="256">
        <v>8.5013065733322506</v>
      </c>
      <c r="E50" s="65">
        <v>13362.377007999999</v>
      </c>
      <c r="F50" s="256">
        <v>11.97419867063237</v>
      </c>
      <c r="G50" s="258">
        <v>-42.860808032666178</v>
      </c>
    </row>
    <row r="51" spans="1:7" x14ac:dyDescent="0.25">
      <c r="A51" s="100"/>
      <c r="B51" s="59" t="s">
        <v>256</v>
      </c>
      <c r="C51" s="64">
        <v>1376.1955649999995</v>
      </c>
      <c r="D51" s="258">
        <v>1.5323148714284573</v>
      </c>
      <c r="E51" s="64">
        <v>1842.1823959999999</v>
      </c>
      <c r="F51" s="258">
        <v>1.6508034449289319</v>
      </c>
      <c r="G51" s="258">
        <v>-25.29536879799824</v>
      </c>
    </row>
    <row r="52" spans="1:7" x14ac:dyDescent="0.25">
      <c r="A52" s="100"/>
      <c r="B52" s="59" t="s">
        <v>257</v>
      </c>
      <c r="C52" s="64">
        <v>1285.4667899999997</v>
      </c>
      <c r="D52" s="258">
        <v>1.4312935814790264</v>
      </c>
      <c r="E52" s="64">
        <v>3389.6983030000001</v>
      </c>
      <c r="F52" s="258">
        <v>3.0375524421535913</v>
      </c>
      <c r="G52" s="258">
        <v>-62.077250684454221</v>
      </c>
    </row>
    <row r="53" spans="1:7" x14ac:dyDescent="0.25">
      <c r="A53" s="100"/>
      <c r="B53" s="59" t="s">
        <v>23</v>
      </c>
      <c r="C53" s="64">
        <v>4973.4918949999983</v>
      </c>
      <c r="D53" s="258">
        <v>5.5376981204247677</v>
      </c>
      <c r="E53" s="64">
        <v>8130.4963090000001</v>
      </c>
      <c r="F53" s="258">
        <v>7.2858427835498469</v>
      </c>
      <c r="G53" s="258">
        <v>-38.82917221800318</v>
      </c>
    </row>
    <row r="54" spans="1:7" s="63" customFormat="1" x14ac:dyDescent="0.25">
      <c r="A54" s="103" t="s">
        <v>258</v>
      </c>
      <c r="C54" s="65">
        <v>15446.733416999992</v>
      </c>
      <c r="D54" s="256">
        <v>17.199052178212774</v>
      </c>
      <c r="E54" s="65">
        <v>19260.375695000002</v>
      </c>
      <c r="F54" s="256">
        <v>17.259471492599946</v>
      </c>
      <c r="G54" s="258">
        <v>-19.800456327495379</v>
      </c>
    </row>
    <row r="55" spans="1:7" x14ac:dyDescent="0.25">
      <c r="A55" s="100"/>
      <c r="B55" s="59" t="s">
        <v>259</v>
      </c>
      <c r="C55" s="64">
        <v>7196.0681859999877</v>
      </c>
      <c r="D55" s="260">
        <v>8.0124094116093065</v>
      </c>
      <c r="E55" s="64">
        <v>10176.492085</v>
      </c>
      <c r="F55" s="260">
        <v>9.1192860314413764</v>
      </c>
      <c r="G55" s="258">
        <v>-29.287340609178219</v>
      </c>
    </row>
    <row r="56" spans="1:7" x14ac:dyDescent="0.25">
      <c r="A56" s="100"/>
      <c r="B56" s="59" t="s">
        <v>260</v>
      </c>
      <c r="C56" s="64">
        <v>3195.4630269999902</v>
      </c>
      <c r="D56" s="258">
        <v>3.5579649011380741</v>
      </c>
      <c r="E56" s="64">
        <v>4853.4560590000001</v>
      </c>
      <c r="F56" s="258">
        <v>4.3492446781629095</v>
      </c>
      <c r="G56" s="258">
        <v>-34.161080513452113</v>
      </c>
    </row>
    <row r="57" spans="1:7" x14ac:dyDescent="0.25">
      <c r="A57" s="100"/>
      <c r="B57" s="59" t="s">
        <v>261</v>
      </c>
      <c r="C57" s="64">
        <v>844.53482200000587</v>
      </c>
      <c r="D57" s="258">
        <v>0.94034111146826338</v>
      </c>
      <c r="E57" s="64">
        <v>1001.610223</v>
      </c>
      <c r="F57" s="258">
        <v>0.89755586102367446</v>
      </c>
      <c r="G57" s="258">
        <v>-15.682288118977612</v>
      </c>
    </row>
    <row r="58" spans="1:7" x14ac:dyDescent="0.25">
      <c r="A58" s="100"/>
      <c r="B58" s="59" t="s">
        <v>262</v>
      </c>
      <c r="C58" s="64">
        <v>3156.0703369999915</v>
      </c>
      <c r="D58" s="258">
        <v>3.5141033990029693</v>
      </c>
      <c r="E58" s="64">
        <v>4321.4258030000001</v>
      </c>
      <c r="F58" s="258">
        <v>3.8724854922547935</v>
      </c>
      <c r="G58" s="258">
        <v>-26.966920621221842</v>
      </c>
    </row>
    <row r="59" spans="1:7" x14ac:dyDescent="0.25">
      <c r="A59" s="100"/>
      <c r="B59" s="59" t="s">
        <v>263</v>
      </c>
      <c r="C59" s="64">
        <v>8250.6652310000045</v>
      </c>
      <c r="D59" s="260">
        <v>9.186642766603466</v>
      </c>
      <c r="E59" s="64">
        <v>9083.8836100000008</v>
      </c>
      <c r="F59" s="260">
        <v>8.1401854611585698</v>
      </c>
      <c r="G59" s="258">
        <v>-9.1724906964103674</v>
      </c>
    </row>
    <row r="60" spans="1:7" x14ac:dyDescent="0.25">
      <c r="A60" s="100"/>
      <c r="B60" s="59" t="s">
        <v>264</v>
      </c>
      <c r="C60" s="64">
        <v>7476.500560000004</v>
      </c>
      <c r="D60" s="260">
        <v>8.32465478431563</v>
      </c>
      <c r="E60" s="64">
        <v>8032.3540809999995</v>
      </c>
      <c r="F60" s="260">
        <v>7.1978962651012992</v>
      </c>
      <c r="G60" s="258">
        <v>-6.9201819963941844</v>
      </c>
    </row>
    <row r="61" spans="1:7" x14ac:dyDescent="0.25">
      <c r="A61" s="100"/>
      <c r="B61" s="59" t="s">
        <v>265</v>
      </c>
      <c r="C61" s="64">
        <v>1125.8970220000031</v>
      </c>
      <c r="D61" s="258">
        <v>1.2536217921234316</v>
      </c>
      <c r="E61" s="64">
        <v>1135.2909910000001</v>
      </c>
      <c r="F61" s="258">
        <v>1.0173489243024885</v>
      </c>
      <c r="G61" s="258">
        <v>-0.82745032546435604</v>
      </c>
    </row>
    <row r="62" spans="1:7" x14ac:dyDescent="0.25">
      <c r="A62" s="100"/>
      <c r="B62" s="59" t="s">
        <v>266</v>
      </c>
      <c r="C62" s="64">
        <v>492.92244699999964</v>
      </c>
      <c r="D62" s="258">
        <v>0.54884088803105924</v>
      </c>
      <c r="E62" s="64">
        <v>636.32720500000005</v>
      </c>
      <c r="F62" s="258">
        <v>0.57022102936000407</v>
      </c>
      <c r="G62" s="258">
        <v>-22.536323588428125</v>
      </c>
    </row>
    <row r="63" spans="1:7" x14ac:dyDescent="0.25">
      <c r="A63" s="100"/>
      <c r="B63" s="59" t="s">
        <v>267</v>
      </c>
      <c r="C63" s="64">
        <v>877.94896699999993</v>
      </c>
      <c r="D63" s="258">
        <v>0.97754584646503517</v>
      </c>
      <c r="E63" s="64">
        <v>1079.423256</v>
      </c>
      <c r="F63" s="258">
        <v>0.96728512519191623</v>
      </c>
      <c r="G63" s="258">
        <v>-18.664994280982963</v>
      </c>
    </row>
    <row r="64" spans="1:7" x14ac:dyDescent="0.25">
      <c r="A64" s="100"/>
      <c r="B64" s="59" t="s">
        <v>268</v>
      </c>
      <c r="C64" s="64">
        <v>1202.4356590000043</v>
      </c>
      <c r="D64" s="258">
        <v>1.3388431768573421</v>
      </c>
      <c r="E64" s="64">
        <v>1077.2526339999999</v>
      </c>
      <c r="F64" s="258">
        <v>0.96534000277460341</v>
      </c>
      <c r="G64" s="258">
        <v>11.62058193677198</v>
      </c>
    </row>
    <row r="65" spans="1:8" ht="12" customHeight="1" x14ac:dyDescent="0.25">
      <c r="A65" s="100"/>
      <c r="B65" s="59" t="s">
        <v>234</v>
      </c>
      <c r="C65" s="64">
        <v>3777.2964649999972</v>
      </c>
      <c r="D65" s="258">
        <v>4.205803080838761</v>
      </c>
      <c r="E65" s="64">
        <v>4104.0599949999996</v>
      </c>
      <c r="F65" s="258">
        <v>3.677701183472287</v>
      </c>
      <c r="G65" s="258">
        <v>-7.9619579245454597</v>
      </c>
    </row>
    <row r="66" spans="1:8" ht="12" customHeight="1" x14ac:dyDescent="0.25">
      <c r="A66" s="100"/>
      <c r="B66" s="59" t="s">
        <v>269</v>
      </c>
      <c r="C66" s="64">
        <v>265.76529899999974</v>
      </c>
      <c r="D66" s="258">
        <v>0.29591442548162139</v>
      </c>
      <c r="E66" s="64">
        <v>392.79361499999999</v>
      </c>
      <c r="F66" s="258">
        <v>0.35198743305550972</v>
      </c>
      <c r="G66" s="258">
        <v>-32.339710002669023</v>
      </c>
    </row>
    <row r="67" spans="1:8" ht="12" customHeight="1" x14ac:dyDescent="0.25">
      <c r="A67" s="100"/>
      <c r="B67" s="59" t="s">
        <v>270</v>
      </c>
      <c r="C67" s="64">
        <v>508.39937200000008</v>
      </c>
      <c r="D67" s="258">
        <v>0.56607355680621518</v>
      </c>
      <c r="E67" s="64">
        <v>658.73591399999998</v>
      </c>
      <c r="F67" s="258">
        <v>0.59030176300176118</v>
      </c>
      <c r="G67" s="258">
        <v>-22.821974452117075</v>
      </c>
    </row>
    <row r="68" spans="1:8" s="63" customFormat="1" ht="12" customHeight="1" x14ac:dyDescent="0.25">
      <c r="A68" s="103" t="s">
        <v>209</v>
      </c>
      <c r="C68" s="65">
        <v>820.47532899999999</v>
      </c>
      <c r="D68" s="256">
        <v>0.91355224521949163</v>
      </c>
      <c r="E68" s="65">
        <v>919.65124400000002</v>
      </c>
      <c r="F68" s="256">
        <v>0.82411136108173833</v>
      </c>
      <c r="G68" s="258">
        <v>-10.784078817600124</v>
      </c>
    </row>
    <row r="69" spans="1:8" ht="12" customHeight="1" x14ac:dyDescent="0.25">
      <c r="A69" s="100"/>
      <c r="B69" s="59" t="s">
        <v>271</v>
      </c>
      <c r="C69" s="64">
        <v>401.50923999999969</v>
      </c>
      <c r="D69" s="258">
        <v>0.44705752228458712</v>
      </c>
      <c r="E69" s="64">
        <v>102.71520099999999</v>
      </c>
      <c r="F69" s="258">
        <v>9.2044418633868891E-2</v>
      </c>
      <c r="G69" s="258">
        <v>290.89563773525572</v>
      </c>
    </row>
    <row r="70" spans="1:8" ht="12" customHeight="1" x14ac:dyDescent="0.25">
      <c r="A70" s="100"/>
      <c r="B70" s="59" t="s">
        <v>23</v>
      </c>
      <c r="C70" s="64">
        <v>418.9660890000003</v>
      </c>
      <c r="D70" s="258">
        <v>0.46649472293490452</v>
      </c>
      <c r="E70" s="64">
        <v>816.93604300000004</v>
      </c>
      <c r="F70" s="258">
        <v>0.73206694244786941</v>
      </c>
      <c r="G70" s="258">
        <v>-48.714946220092251</v>
      </c>
    </row>
    <row r="71" spans="1:8" s="67" customFormat="1" ht="12.75" customHeight="1" x14ac:dyDescent="0.25">
      <c r="A71" s="106"/>
      <c r="B71" s="80"/>
      <c r="C71" s="92"/>
      <c r="D71" s="80"/>
      <c r="E71" s="93"/>
      <c r="F71" s="80"/>
      <c r="G71" s="80"/>
    </row>
    <row r="72" spans="1:8" s="67" customFormat="1" ht="12.75" customHeight="1" x14ac:dyDescent="0.25">
      <c r="C72" s="81"/>
      <c r="E72" s="82"/>
      <c r="G72" s="94"/>
    </row>
    <row r="73" spans="1:8" s="84" customFormat="1" ht="12.75" customHeight="1" x14ac:dyDescent="0.2">
      <c r="A73" s="84" t="s">
        <v>272</v>
      </c>
      <c r="B73" s="83"/>
      <c r="C73" s="86"/>
      <c r="E73" s="95"/>
      <c r="G73" s="96"/>
    </row>
    <row r="74" spans="1:8" s="84" customFormat="1" ht="11.4" x14ac:dyDescent="0.2">
      <c r="A74" s="85" t="s">
        <v>211</v>
      </c>
      <c r="B74" s="84" t="s">
        <v>273</v>
      </c>
      <c r="C74" s="97"/>
      <c r="E74" s="97"/>
      <c r="G74" s="96"/>
    </row>
    <row r="75" spans="1:8" s="84" customFormat="1" ht="12.75" customHeight="1" x14ac:dyDescent="0.2">
      <c r="A75" s="87" t="s">
        <v>213</v>
      </c>
      <c r="B75" s="84" t="s">
        <v>347</v>
      </c>
      <c r="D75" s="86"/>
      <c r="F75" s="95"/>
      <c r="G75" s="98"/>
      <c r="H75" s="99"/>
    </row>
    <row r="76" spans="1:8" s="84" customFormat="1" ht="11.4" x14ac:dyDescent="0.2">
      <c r="A76" s="85" t="s">
        <v>159</v>
      </c>
      <c r="B76" s="83" t="s">
        <v>214</v>
      </c>
      <c r="C76" s="97"/>
      <c r="E76" s="97"/>
      <c r="G76" s="96"/>
    </row>
    <row r="77" spans="1:8" s="149" customFormat="1" ht="11.4" x14ac:dyDescent="0.2">
      <c r="A77" s="149" t="s">
        <v>216</v>
      </c>
      <c r="C77" s="174"/>
      <c r="E77" s="174"/>
      <c r="G77" s="193"/>
    </row>
  </sheetData>
  <mergeCells count="8">
    <mergeCell ref="A1:G1"/>
    <mergeCell ref="A2:G2"/>
    <mergeCell ref="A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9"/>
  <sheetViews>
    <sheetView showGridLines="0" workbookViewId="0">
      <selection activeCell="B31" sqref="B31"/>
    </sheetView>
  </sheetViews>
  <sheetFormatPr defaultColWidth="5.77734375" defaultRowHeight="13.2" x14ac:dyDescent="0.25"/>
  <cols>
    <col min="1" max="1" width="2.77734375" style="8" customWidth="1"/>
    <col min="2" max="2" width="56.77734375" style="8" customWidth="1"/>
    <col min="3" max="3" width="14.77734375" style="373" customWidth="1"/>
    <col min="4" max="4" width="12.21875" style="373" customWidth="1"/>
    <col min="5" max="16384" width="5.77734375" style="22"/>
  </cols>
  <sheetData>
    <row r="1" spans="1:4" s="8" customFormat="1" x14ac:dyDescent="0.25">
      <c r="A1" s="413" t="s">
        <v>369</v>
      </c>
      <c r="B1" s="413"/>
      <c r="C1" s="413"/>
      <c r="D1" s="413"/>
    </row>
    <row r="2" spans="1:4" s="8" customFormat="1" x14ac:dyDescent="0.25">
      <c r="A2" s="378" t="s">
        <v>279</v>
      </c>
      <c r="B2" s="378"/>
      <c r="C2" s="378"/>
      <c r="D2" s="378"/>
    </row>
    <row r="3" spans="1:4" x14ac:dyDescent="0.25">
      <c r="A3" s="19"/>
      <c r="B3" s="19"/>
      <c r="C3" s="152"/>
      <c r="D3" s="152"/>
    </row>
    <row r="4" spans="1:4" ht="31.2" customHeight="1" x14ac:dyDescent="0.25">
      <c r="A4" s="389" t="s">
        <v>361</v>
      </c>
      <c r="B4" s="389"/>
      <c r="C4" s="366" t="s">
        <v>71</v>
      </c>
      <c r="D4" s="367" t="s">
        <v>152</v>
      </c>
    </row>
    <row r="5" spans="1:4" x14ac:dyDescent="0.25">
      <c r="A5" s="368"/>
      <c r="B5" s="368"/>
      <c r="C5" s="369"/>
      <c r="D5" s="369"/>
    </row>
    <row r="6" spans="1:4" ht="15.6" x14ac:dyDescent="0.25">
      <c r="A6" s="288" t="s">
        <v>377</v>
      </c>
      <c r="B6" s="356"/>
      <c r="C6" s="357">
        <v>10034.349119</v>
      </c>
      <c r="D6" s="56">
        <v>100</v>
      </c>
    </row>
    <row r="7" spans="1:4" x14ac:dyDescent="0.25">
      <c r="A7" s="19"/>
      <c r="B7" s="19" t="s">
        <v>94</v>
      </c>
      <c r="C7" s="157">
        <v>2998.5107659999967</v>
      </c>
      <c r="D7" s="57">
        <v>29.88246402870644</v>
      </c>
    </row>
    <row r="8" spans="1:4" ht="15.6" x14ac:dyDescent="0.25">
      <c r="A8" s="19"/>
      <c r="B8" s="19" t="s">
        <v>381</v>
      </c>
      <c r="C8" s="157">
        <v>920.04857700000002</v>
      </c>
      <c r="D8" s="57">
        <v>9.1689910933823455</v>
      </c>
    </row>
    <row r="9" spans="1:4" x14ac:dyDescent="0.25">
      <c r="A9" s="19"/>
      <c r="B9" s="19" t="s">
        <v>277</v>
      </c>
      <c r="C9" s="157">
        <v>884.77435000000037</v>
      </c>
      <c r="D9" s="57">
        <v>8.8174563143780169</v>
      </c>
    </row>
    <row r="10" spans="1:4" x14ac:dyDescent="0.25">
      <c r="A10" s="19"/>
      <c r="B10" s="19" t="s">
        <v>90</v>
      </c>
      <c r="C10" s="157">
        <v>842.62768199999994</v>
      </c>
      <c r="D10" s="57">
        <v>8.3974323795899011</v>
      </c>
    </row>
    <row r="11" spans="1:4" x14ac:dyDescent="0.25">
      <c r="A11" s="19"/>
      <c r="B11" s="19" t="s">
        <v>276</v>
      </c>
      <c r="C11" s="157">
        <v>795.8592670000005</v>
      </c>
      <c r="D11" s="57">
        <v>7.9313491843037847</v>
      </c>
    </row>
    <row r="12" spans="1:4" ht="15.6" x14ac:dyDescent="0.25">
      <c r="A12" s="288" t="s">
        <v>379</v>
      </c>
      <c r="B12" s="356"/>
      <c r="C12" s="357">
        <v>10017.872874000001</v>
      </c>
      <c r="D12" s="56">
        <v>100</v>
      </c>
    </row>
    <row r="13" spans="1:4" x14ac:dyDescent="0.25">
      <c r="A13" s="19"/>
      <c r="B13" s="19" t="s">
        <v>94</v>
      </c>
      <c r="C13" s="157">
        <v>5625.8808949999921</v>
      </c>
      <c r="D13" s="57">
        <v>56.158437681927317</v>
      </c>
    </row>
    <row r="14" spans="1:4" x14ac:dyDescent="0.25">
      <c r="A14" s="19"/>
      <c r="B14" s="19" t="s">
        <v>276</v>
      </c>
      <c r="C14" s="157">
        <v>577.11314799999957</v>
      </c>
      <c r="D14" s="57">
        <v>5.760835211812446</v>
      </c>
    </row>
    <row r="15" spans="1:4" ht="15.6" x14ac:dyDescent="0.25">
      <c r="A15" s="19"/>
      <c r="B15" s="19" t="s">
        <v>381</v>
      </c>
      <c r="C15" s="157">
        <v>413.82450000000006</v>
      </c>
      <c r="D15" s="57">
        <v>4.1308619624633502</v>
      </c>
    </row>
    <row r="16" spans="1:4" x14ac:dyDescent="0.25">
      <c r="A16" s="19"/>
      <c r="B16" s="19" t="s">
        <v>300</v>
      </c>
      <c r="C16" s="157">
        <v>393.83963699999993</v>
      </c>
      <c r="D16" s="57">
        <v>3.9313698821449021</v>
      </c>
    </row>
    <row r="17" spans="1:4" x14ac:dyDescent="0.25">
      <c r="A17" s="19"/>
      <c r="B17" s="19" t="s">
        <v>277</v>
      </c>
      <c r="C17" s="157">
        <v>366.40165500000018</v>
      </c>
      <c r="D17" s="57">
        <v>3.6574795828258595</v>
      </c>
    </row>
    <row r="18" spans="1:4" x14ac:dyDescent="0.25">
      <c r="A18" s="356" t="s">
        <v>86</v>
      </c>
      <c r="B18" s="315"/>
      <c r="C18" s="357">
        <v>9830.0906670000004</v>
      </c>
      <c r="D18" s="56">
        <v>100</v>
      </c>
    </row>
    <row r="19" spans="1:4" x14ac:dyDescent="0.25">
      <c r="A19" s="19"/>
      <c r="B19" s="19" t="s">
        <v>94</v>
      </c>
      <c r="C19" s="358">
        <v>5524.0996319999931</v>
      </c>
      <c r="D19" s="57">
        <v>56.195815675888042</v>
      </c>
    </row>
    <row r="20" spans="1:4" x14ac:dyDescent="0.25">
      <c r="A20" s="19"/>
      <c r="B20" s="19" t="s">
        <v>90</v>
      </c>
      <c r="C20" s="358">
        <v>1077.281598</v>
      </c>
      <c r="D20" s="57">
        <v>10.959019957124877</v>
      </c>
    </row>
    <row r="21" spans="1:4" x14ac:dyDescent="0.25">
      <c r="A21" s="19"/>
      <c r="B21" s="19" t="s">
        <v>331</v>
      </c>
      <c r="C21" s="358">
        <v>862.91623800000013</v>
      </c>
      <c r="D21" s="57">
        <v>8.7783141298670202</v>
      </c>
    </row>
    <row r="22" spans="1:4" x14ac:dyDescent="0.25">
      <c r="A22" s="19"/>
      <c r="B22" s="19" t="s">
        <v>276</v>
      </c>
      <c r="C22" s="358">
        <v>521.14440299999933</v>
      </c>
      <c r="D22" s="57">
        <v>5.3015218338677332</v>
      </c>
    </row>
    <row r="23" spans="1:4" x14ac:dyDescent="0.25">
      <c r="A23" s="19"/>
      <c r="B23" s="19" t="s">
        <v>112</v>
      </c>
      <c r="C23" s="358">
        <v>494.03913099999994</v>
      </c>
      <c r="D23" s="57">
        <v>5.0257840719466467</v>
      </c>
    </row>
    <row r="24" spans="1:4" x14ac:dyDescent="0.25">
      <c r="A24" s="356" t="s">
        <v>91</v>
      </c>
      <c r="B24" s="19"/>
      <c r="C24" s="357">
        <v>9225.8682439999993</v>
      </c>
      <c r="D24" s="56">
        <v>100</v>
      </c>
    </row>
    <row r="25" spans="1:4" x14ac:dyDescent="0.25">
      <c r="A25" s="19"/>
      <c r="B25" s="19" t="s">
        <v>94</v>
      </c>
      <c r="C25" s="358">
        <v>7969.4545870000102</v>
      </c>
      <c r="D25" s="57">
        <v>86.381621504110555</v>
      </c>
    </row>
    <row r="26" spans="1:4" ht="15.6" x14ac:dyDescent="0.25">
      <c r="A26" s="19"/>
      <c r="B26" s="11" t="s">
        <v>382</v>
      </c>
      <c r="C26" s="358">
        <v>777.02015299999994</v>
      </c>
      <c r="D26" s="57">
        <v>8.4221900036924051</v>
      </c>
    </row>
    <row r="27" spans="1:4" x14ac:dyDescent="0.25">
      <c r="A27" s="19"/>
      <c r="B27" s="11" t="s">
        <v>297</v>
      </c>
      <c r="C27" s="358">
        <v>119.84638799999995</v>
      </c>
      <c r="D27" s="57">
        <v>1.2990255749418651</v>
      </c>
    </row>
    <row r="28" spans="1:4" x14ac:dyDescent="0.25">
      <c r="A28" s="19"/>
      <c r="B28" s="19" t="s">
        <v>277</v>
      </c>
      <c r="C28" s="358">
        <v>54.64406300000001</v>
      </c>
      <c r="D28" s="57">
        <v>0.59229182072416353</v>
      </c>
    </row>
    <row r="29" spans="1:4" x14ac:dyDescent="0.25">
      <c r="A29" s="19"/>
      <c r="B29" s="19" t="s">
        <v>276</v>
      </c>
      <c r="C29" s="358">
        <v>50.224475000000041</v>
      </c>
      <c r="D29" s="57">
        <v>0.54438751640164917</v>
      </c>
    </row>
    <row r="30" spans="1:4" x14ac:dyDescent="0.25">
      <c r="A30" s="356" t="s">
        <v>27</v>
      </c>
      <c r="B30" s="356"/>
      <c r="C30" s="357">
        <v>3774.5125409999923</v>
      </c>
      <c r="D30" s="56">
        <v>100</v>
      </c>
    </row>
    <row r="31" spans="1:4" x14ac:dyDescent="0.25">
      <c r="A31" s="19"/>
      <c r="B31" s="19" t="s">
        <v>94</v>
      </c>
      <c r="C31" s="358">
        <v>3221.5576560000031</v>
      </c>
      <c r="D31" s="57">
        <v>85.35029678684036</v>
      </c>
    </row>
    <row r="32" spans="1:4" x14ac:dyDescent="0.25">
      <c r="A32" s="19"/>
      <c r="B32" s="19" t="s">
        <v>276</v>
      </c>
      <c r="C32" s="358">
        <v>192.38825999999986</v>
      </c>
      <c r="D32" s="57">
        <v>5.0970359194787545</v>
      </c>
    </row>
    <row r="33" spans="1:4" x14ac:dyDescent="0.25">
      <c r="A33" s="19"/>
      <c r="B33" s="19" t="s">
        <v>190</v>
      </c>
      <c r="C33" s="358">
        <v>55.776245000000003</v>
      </c>
      <c r="D33" s="57">
        <v>1.4777072375343874</v>
      </c>
    </row>
    <row r="34" spans="1:4" x14ac:dyDescent="0.25">
      <c r="A34" s="19"/>
      <c r="B34" s="19" t="s">
        <v>203</v>
      </c>
      <c r="C34" s="358">
        <v>53.393470999999984</v>
      </c>
      <c r="D34" s="57">
        <v>1.4145792448699692</v>
      </c>
    </row>
    <row r="35" spans="1:4" x14ac:dyDescent="0.25">
      <c r="A35" s="19"/>
      <c r="B35" s="19" t="s">
        <v>277</v>
      </c>
      <c r="C35" s="358">
        <v>45.210499000000027</v>
      </c>
      <c r="D35" s="57">
        <v>1.1977837802605971</v>
      </c>
    </row>
    <row r="36" spans="1:4" x14ac:dyDescent="0.25">
      <c r="A36" s="356" t="s">
        <v>44</v>
      </c>
      <c r="B36" s="356"/>
      <c r="C36" s="357">
        <v>2877.3970890000001</v>
      </c>
      <c r="D36" s="56">
        <v>100</v>
      </c>
    </row>
    <row r="37" spans="1:4" x14ac:dyDescent="0.25">
      <c r="A37" s="19"/>
      <c r="B37" s="19" t="s">
        <v>94</v>
      </c>
      <c r="C37" s="358">
        <v>1596.4932679999977</v>
      </c>
      <c r="D37" s="57">
        <v>55.483939776794486</v>
      </c>
    </row>
    <row r="38" spans="1:4" x14ac:dyDescent="0.25">
      <c r="A38" s="19"/>
      <c r="B38" s="19" t="s">
        <v>331</v>
      </c>
      <c r="C38" s="358">
        <v>318.24928299999999</v>
      </c>
      <c r="D38" s="57">
        <v>11.060318515530408</v>
      </c>
    </row>
    <row r="39" spans="1:4" x14ac:dyDescent="0.25">
      <c r="A39" s="19"/>
      <c r="B39" s="19" t="s">
        <v>276</v>
      </c>
      <c r="C39" s="358">
        <v>286.95331600000014</v>
      </c>
      <c r="D39" s="57">
        <v>9.9726699904227285</v>
      </c>
    </row>
    <row r="40" spans="1:4" ht="15.6" x14ac:dyDescent="0.25">
      <c r="A40" s="19"/>
      <c r="B40" s="19" t="s">
        <v>383</v>
      </c>
      <c r="C40" s="358">
        <v>253.67890700000021</v>
      </c>
      <c r="D40" s="57">
        <v>8.816263419803585</v>
      </c>
    </row>
    <row r="41" spans="1:4" ht="15.6" x14ac:dyDescent="0.25">
      <c r="A41" s="19"/>
      <c r="B41" s="19" t="s">
        <v>381</v>
      </c>
      <c r="C41" s="358">
        <v>104.77941199999998</v>
      </c>
      <c r="D41" s="57">
        <v>3.6414651422482196</v>
      </c>
    </row>
    <row r="42" spans="1:4" x14ac:dyDescent="0.25">
      <c r="A42" s="356" t="s">
        <v>87</v>
      </c>
      <c r="B42" s="356"/>
      <c r="C42" s="357">
        <v>2854.850891</v>
      </c>
      <c r="D42" s="56">
        <v>100</v>
      </c>
    </row>
    <row r="43" spans="1:4" x14ac:dyDescent="0.25">
      <c r="A43" s="19"/>
      <c r="B43" s="19" t="s">
        <v>94</v>
      </c>
      <c r="C43" s="358">
        <v>1606.6831449999997</v>
      </c>
      <c r="D43" s="57">
        <v>56.279056467191147</v>
      </c>
    </row>
    <row r="44" spans="1:4" x14ac:dyDescent="0.25">
      <c r="A44" s="19"/>
      <c r="B44" s="19" t="s">
        <v>276</v>
      </c>
      <c r="C44" s="358">
        <v>234.45454799999985</v>
      </c>
      <c r="D44" s="57">
        <v>8.2124971478939433</v>
      </c>
    </row>
    <row r="45" spans="1:4" ht="15.6" x14ac:dyDescent="0.25">
      <c r="A45" s="19"/>
      <c r="B45" s="19" t="s">
        <v>381</v>
      </c>
      <c r="C45" s="358">
        <v>207.01846899999998</v>
      </c>
      <c r="D45" s="57">
        <v>7.2514634530521951</v>
      </c>
    </row>
    <row r="46" spans="1:4" x14ac:dyDescent="0.25">
      <c r="A46" s="19"/>
      <c r="B46" s="19" t="s">
        <v>112</v>
      </c>
      <c r="C46" s="358">
        <v>198.62211400000001</v>
      </c>
      <c r="D46" s="57">
        <v>6.9573550978148084</v>
      </c>
    </row>
    <row r="47" spans="1:4" x14ac:dyDescent="0.25">
      <c r="A47" s="19"/>
      <c r="B47" s="19" t="s">
        <v>331</v>
      </c>
      <c r="C47" s="358">
        <v>108.9688</v>
      </c>
      <c r="D47" s="57">
        <v>3.8169699280451845</v>
      </c>
    </row>
    <row r="48" spans="1:4" x14ac:dyDescent="0.25">
      <c r="A48" s="356" t="s">
        <v>30</v>
      </c>
      <c r="B48" s="356"/>
      <c r="C48" s="359">
        <v>2377.185195</v>
      </c>
      <c r="D48" s="56">
        <v>100</v>
      </c>
    </row>
    <row r="49" spans="1:4" x14ac:dyDescent="0.25">
      <c r="A49" s="19"/>
      <c r="B49" s="19" t="s">
        <v>94</v>
      </c>
      <c r="C49" s="360">
        <v>1962.7644749999984</v>
      </c>
      <c r="D49" s="57">
        <v>82.566746550850795</v>
      </c>
    </row>
    <row r="50" spans="1:4" ht="15.6" x14ac:dyDescent="0.25">
      <c r="A50" s="19"/>
      <c r="B50" s="19" t="s">
        <v>384</v>
      </c>
      <c r="C50" s="358">
        <v>80.382710999999986</v>
      </c>
      <c r="D50" s="57">
        <v>3.3814240122759971</v>
      </c>
    </row>
    <row r="51" spans="1:4" x14ac:dyDescent="0.25">
      <c r="A51" s="19"/>
      <c r="B51" s="19" t="s">
        <v>276</v>
      </c>
      <c r="C51" s="358">
        <v>65.77167799999998</v>
      </c>
      <c r="D51" s="57">
        <v>2.7667881382712372</v>
      </c>
    </row>
    <row r="52" spans="1:4" x14ac:dyDescent="0.25">
      <c r="A52" s="19"/>
      <c r="B52" s="19" t="s">
        <v>277</v>
      </c>
      <c r="C52" s="358">
        <v>49.203148999999989</v>
      </c>
      <c r="D52" s="57">
        <v>2.0698071443272634</v>
      </c>
    </row>
    <row r="53" spans="1:4" x14ac:dyDescent="0.25">
      <c r="A53" s="19"/>
      <c r="B53" s="19" t="s">
        <v>300</v>
      </c>
      <c r="C53" s="358">
        <v>19.752003999999992</v>
      </c>
      <c r="D53" s="57">
        <v>0.83089883116994556</v>
      </c>
    </row>
    <row r="54" spans="1:4" x14ac:dyDescent="0.25">
      <c r="A54" s="356" t="s">
        <v>28</v>
      </c>
      <c r="B54" s="19"/>
      <c r="C54" s="357">
        <v>2121.2739929999998</v>
      </c>
      <c r="D54" s="56">
        <v>100</v>
      </c>
    </row>
    <row r="55" spans="1:4" x14ac:dyDescent="0.25">
      <c r="A55" s="19"/>
      <c r="B55" s="19" t="s">
        <v>94</v>
      </c>
      <c r="C55" s="312">
        <v>1721.6547030000015</v>
      </c>
      <c r="D55" s="57">
        <v>81.161354388037395</v>
      </c>
    </row>
    <row r="56" spans="1:4" x14ac:dyDescent="0.25">
      <c r="A56" s="19"/>
      <c r="B56" s="19" t="s">
        <v>276</v>
      </c>
      <c r="C56" s="312">
        <v>83.751086999999927</v>
      </c>
      <c r="D56" s="57">
        <v>3.9481503698423905</v>
      </c>
    </row>
    <row r="57" spans="1:4" x14ac:dyDescent="0.25">
      <c r="A57" s="19"/>
      <c r="B57" s="19" t="s">
        <v>89</v>
      </c>
      <c r="C57" s="312">
        <v>55.58195700000001</v>
      </c>
      <c r="D57" s="57">
        <v>2.6202158317791628</v>
      </c>
    </row>
    <row r="58" spans="1:4" x14ac:dyDescent="0.25">
      <c r="A58" s="19"/>
      <c r="B58" s="11" t="s">
        <v>332</v>
      </c>
      <c r="C58" s="312">
        <v>36.534741999999994</v>
      </c>
      <c r="D58" s="57">
        <v>1.7223018865342776</v>
      </c>
    </row>
    <row r="59" spans="1:4" x14ac:dyDescent="0.25">
      <c r="A59" s="19"/>
      <c r="B59" s="19" t="s">
        <v>277</v>
      </c>
      <c r="C59" s="312">
        <v>36.276687999999986</v>
      </c>
      <c r="D59" s="57">
        <v>1.7101368385088194</v>
      </c>
    </row>
    <row r="60" spans="1:4" x14ac:dyDescent="0.25">
      <c r="A60" s="356" t="s">
        <v>29</v>
      </c>
      <c r="B60" s="356"/>
      <c r="C60" s="357">
        <v>1919.7215160000001</v>
      </c>
      <c r="D60" s="56">
        <v>100</v>
      </c>
    </row>
    <row r="61" spans="1:4" x14ac:dyDescent="0.25">
      <c r="A61" s="19"/>
      <c r="B61" s="19" t="s">
        <v>94</v>
      </c>
      <c r="C61" s="358">
        <v>1077.6719130000001</v>
      </c>
      <c r="D61" s="57">
        <v>56.136887773465993</v>
      </c>
    </row>
    <row r="62" spans="1:4" ht="15.6" x14ac:dyDescent="0.25">
      <c r="A62" s="19"/>
      <c r="B62" s="11" t="s">
        <v>385</v>
      </c>
      <c r="C62" s="358">
        <v>312.17181200000005</v>
      </c>
      <c r="D62" s="57">
        <v>16.261307142634536</v>
      </c>
    </row>
    <row r="63" spans="1:4" x14ac:dyDescent="0.25">
      <c r="A63" s="19"/>
      <c r="B63" s="19" t="s">
        <v>135</v>
      </c>
      <c r="C63" s="358">
        <v>99.726143000000008</v>
      </c>
      <c r="D63" s="57">
        <v>5.1948234245867564</v>
      </c>
    </row>
    <row r="64" spans="1:4" x14ac:dyDescent="0.25">
      <c r="A64" s="19"/>
      <c r="B64" s="19" t="s">
        <v>89</v>
      </c>
      <c r="C64" s="358">
        <v>65.653264000000007</v>
      </c>
      <c r="D64" s="57">
        <v>3.4199368738022735</v>
      </c>
    </row>
    <row r="65" spans="1:4" x14ac:dyDescent="0.25">
      <c r="A65" s="19"/>
      <c r="B65" s="19" t="s">
        <v>276</v>
      </c>
      <c r="C65" s="358">
        <v>62.664394000000023</v>
      </c>
      <c r="D65" s="57">
        <v>3.2642439790209665</v>
      </c>
    </row>
    <row r="66" spans="1:4" x14ac:dyDescent="0.25">
      <c r="A66" s="370"/>
      <c r="B66" s="370"/>
      <c r="C66" s="371"/>
      <c r="D66" s="371"/>
    </row>
    <row r="67" spans="1:4" ht="9" customHeight="1" x14ac:dyDescent="0.25">
      <c r="A67" s="21"/>
      <c r="B67" s="21"/>
      <c r="C67" s="152"/>
      <c r="D67" s="152"/>
    </row>
    <row r="68" spans="1:4" x14ac:dyDescent="0.25">
      <c r="A68" s="372" t="s">
        <v>47</v>
      </c>
      <c r="B68" s="146" t="s">
        <v>327</v>
      </c>
      <c r="C68" s="191"/>
    </row>
    <row r="69" spans="1:4" x14ac:dyDescent="0.25">
      <c r="A69" s="372" t="s">
        <v>88</v>
      </c>
      <c r="B69" s="112" t="s">
        <v>278</v>
      </c>
      <c r="C69" s="191"/>
    </row>
    <row r="70" spans="1:4" x14ac:dyDescent="0.25">
      <c r="A70" s="372" t="s">
        <v>148</v>
      </c>
      <c r="B70" s="146" t="s">
        <v>328</v>
      </c>
      <c r="C70" s="191"/>
    </row>
    <row r="71" spans="1:4" x14ac:dyDescent="0.25">
      <c r="A71" s="372" t="s">
        <v>304</v>
      </c>
      <c r="B71" s="145" t="s">
        <v>303</v>
      </c>
      <c r="C71" s="191"/>
    </row>
    <row r="72" spans="1:4" x14ac:dyDescent="0.25">
      <c r="A72" s="372" t="s">
        <v>306</v>
      </c>
      <c r="B72" s="112" t="s">
        <v>286</v>
      </c>
      <c r="C72" s="191"/>
    </row>
    <row r="73" spans="1:4" x14ac:dyDescent="0.25">
      <c r="A73" s="372" t="s">
        <v>329</v>
      </c>
      <c r="B73" s="112" t="s">
        <v>307</v>
      </c>
      <c r="C73" s="191"/>
    </row>
    <row r="74" spans="1:4" x14ac:dyDescent="0.25">
      <c r="A74" s="372" t="s">
        <v>330</v>
      </c>
      <c r="B74" s="112" t="s">
        <v>305</v>
      </c>
      <c r="C74" s="191"/>
    </row>
    <row r="75" spans="1:4" x14ac:dyDescent="0.25">
      <c r="A75" s="114" t="s">
        <v>282</v>
      </c>
      <c r="B75" s="115"/>
      <c r="C75" s="191"/>
    </row>
    <row r="76" spans="1:4" x14ac:dyDescent="0.25">
      <c r="A76" s="19"/>
      <c r="B76" s="19"/>
      <c r="C76" s="152"/>
    </row>
    <row r="77" spans="1:4" x14ac:dyDescent="0.25">
      <c r="A77" s="19"/>
      <c r="B77" s="19"/>
      <c r="C77" s="152"/>
    </row>
    <row r="78" spans="1:4" x14ac:dyDescent="0.25">
      <c r="A78" s="19"/>
      <c r="B78" s="19"/>
      <c r="C78" s="152"/>
    </row>
    <row r="79" spans="1:4" x14ac:dyDescent="0.25">
      <c r="A79" s="117"/>
      <c r="B79" s="19"/>
      <c r="C79" s="152"/>
    </row>
  </sheetData>
  <mergeCells count="3">
    <mergeCell ref="A1:D1"/>
    <mergeCell ref="A2:D2"/>
    <mergeCell ref="A4:B4"/>
  </mergeCells>
  <phoneticPr fontId="0" type="noConversion"/>
  <pageMargins left="1.96" right="0.33" top="0.83" bottom="0.38" header="0.56000000000000005" footer="0.28999999999999998"/>
  <pageSetup scale="6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3"/>
  <sheetViews>
    <sheetView showGridLines="0" workbookViewId="0">
      <selection activeCell="B29" sqref="B29"/>
    </sheetView>
  </sheetViews>
  <sheetFormatPr defaultColWidth="5.77734375" defaultRowHeight="13.2" x14ac:dyDescent="0.25"/>
  <cols>
    <col min="1" max="1" width="2.77734375" style="19" customWidth="1"/>
    <col min="2" max="2" width="50.5546875" style="19" customWidth="1"/>
    <col min="3" max="3" width="12.44140625" style="19" customWidth="1"/>
    <col min="4" max="4" width="10.5546875" style="19" customWidth="1"/>
    <col min="5" max="16384" width="5.77734375" style="315"/>
  </cols>
  <sheetData>
    <row r="1" spans="1:4" s="19" customFormat="1" x14ac:dyDescent="0.25">
      <c r="A1" s="429" t="s">
        <v>362</v>
      </c>
      <c r="B1" s="429"/>
      <c r="C1" s="429"/>
      <c r="D1" s="429"/>
    </row>
    <row r="2" spans="1:4" s="19" customFormat="1" x14ac:dyDescent="0.25">
      <c r="A2" s="413" t="s">
        <v>279</v>
      </c>
      <c r="B2" s="413"/>
      <c r="C2" s="413"/>
      <c r="D2" s="413"/>
    </row>
    <row r="3" spans="1:4" x14ac:dyDescent="0.25">
      <c r="A3" s="315"/>
      <c r="B3" s="315"/>
      <c r="C3" s="52"/>
      <c r="D3" s="315"/>
    </row>
    <row r="4" spans="1:4" ht="29.7" customHeight="1" x14ac:dyDescent="0.25">
      <c r="A4" s="389" t="s">
        <v>361</v>
      </c>
      <c r="B4" s="389"/>
      <c r="C4" s="354" t="s">
        <v>71</v>
      </c>
      <c r="D4" s="355" t="s">
        <v>333</v>
      </c>
    </row>
    <row r="5" spans="1:4" x14ac:dyDescent="0.25">
      <c r="A5" s="315"/>
      <c r="C5" s="152"/>
      <c r="D5" s="152"/>
    </row>
    <row r="6" spans="1:4" x14ac:dyDescent="0.25">
      <c r="A6" s="308" t="s">
        <v>86</v>
      </c>
      <c r="B6" s="356"/>
      <c r="C6" s="357">
        <v>20868.060781000244</v>
      </c>
      <c r="D6" s="56">
        <v>100</v>
      </c>
    </row>
    <row r="7" spans="1:4" x14ac:dyDescent="0.25">
      <c r="A7" s="315"/>
      <c r="B7" s="19" t="s">
        <v>94</v>
      </c>
      <c r="C7" s="157">
        <v>5932.2397339999952</v>
      </c>
      <c r="D7" s="57">
        <v>28.427364651923597</v>
      </c>
    </row>
    <row r="8" spans="1:4" x14ac:dyDescent="0.25">
      <c r="A8" s="315"/>
      <c r="B8" s="19" t="s">
        <v>334</v>
      </c>
      <c r="C8" s="157">
        <v>1528.9380879999999</v>
      </c>
      <c r="D8" s="57">
        <v>7.3266898349848262</v>
      </c>
    </row>
    <row r="9" spans="1:4" x14ac:dyDescent="0.25">
      <c r="A9" s="315"/>
      <c r="B9" s="19" t="s">
        <v>281</v>
      </c>
      <c r="C9" s="157">
        <v>1509.5160809999979</v>
      </c>
      <c r="D9" s="57">
        <v>7.2336193422168291</v>
      </c>
    </row>
    <row r="10" spans="1:4" x14ac:dyDescent="0.25">
      <c r="A10" s="315"/>
      <c r="B10" s="19" t="s">
        <v>93</v>
      </c>
      <c r="C10" s="157">
        <v>1304.0688530000014</v>
      </c>
      <c r="D10" s="57">
        <v>6.2491137374265167</v>
      </c>
    </row>
    <row r="11" spans="1:4" ht="12.75" customHeight="1" x14ac:dyDescent="0.25">
      <c r="A11" s="315"/>
      <c r="B11" s="19" t="s">
        <v>280</v>
      </c>
      <c r="C11" s="157">
        <v>1287.9002080000012</v>
      </c>
      <c r="D11" s="57">
        <v>6.1716333947646751</v>
      </c>
    </row>
    <row r="12" spans="1:4" ht="15.6" x14ac:dyDescent="0.25">
      <c r="A12" s="288" t="s">
        <v>377</v>
      </c>
      <c r="B12" s="356"/>
      <c r="C12" s="357">
        <v>8616.4818720000076</v>
      </c>
      <c r="D12" s="56">
        <v>100</v>
      </c>
    </row>
    <row r="13" spans="1:4" x14ac:dyDescent="0.25">
      <c r="A13" s="315"/>
      <c r="B13" s="19" t="s">
        <v>94</v>
      </c>
      <c r="C13" s="157">
        <v>3133.2224270000097</v>
      </c>
      <c r="D13" s="57">
        <v>36.363129100076023</v>
      </c>
    </row>
    <row r="14" spans="1:4" x14ac:dyDescent="0.25">
      <c r="A14" s="315"/>
      <c r="B14" s="19" t="s">
        <v>280</v>
      </c>
      <c r="C14" s="157">
        <v>986.74507700000038</v>
      </c>
      <c r="D14" s="57">
        <v>11.45183256528993</v>
      </c>
    </row>
    <row r="15" spans="1:4" x14ac:dyDescent="0.25">
      <c r="A15" s="315"/>
      <c r="B15" s="19" t="s">
        <v>92</v>
      </c>
      <c r="C15" s="157">
        <v>821.74614700000041</v>
      </c>
      <c r="D15" s="57">
        <v>9.5369102982777072</v>
      </c>
    </row>
    <row r="16" spans="1:4" ht="15.6" x14ac:dyDescent="0.25">
      <c r="A16" s="315"/>
      <c r="B16" s="19" t="s">
        <v>378</v>
      </c>
      <c r="C16" s="157">
        <v>624.82864599999948</v>
      </c>
      <c r="D16" s="57">
        <v>7.2515517966843692</v>
      </c>
    </row>
    <row r="17" spans="1:4" x14ac:dyDescent="0.25">
      <c r="A17" s="315"/>
      <c r="B17" s="19" t="s">
        <v>281</v>
      </c>
      <c r="C17" s="157">
        <v>454.83082399999932</v>
      </c>
      <c r="D17" s="57">
        <v>5.2786140649585871</v>
      </c>
    </row>
    <row r="18" spans="1:4" ht="15.6" x14ac:dyDescent="0.25">
      <c r="A18" s="288" t="s">
        <v>379</v>
      </c>
      <c r="B18" s="315"/>
      <c r="C18" s="357">
        <v>6921.6749490000257</v>
      </c>
      <c r="D18" s="56">
        <v>100</v>
      </c>
    </row>
    <row r="19" spans="1:4" x14ac:dyDescent="0.25">
      <c r="A19" s="315"/>
      <c r="B19" s="19" t="s">
        <v>94</v>
      </c>
      <c r="C19" s="358">
        <v>2252.902468000002</v>
      </c>
      <c r="D19" s="57">
        <v>32.548515852011782</v>
      </c>
    </row>
    <row r="20" spans="1:4" x14ac:dyDescent="0.25">
      <c r="A20" s="315"/>
      <c r="B20" s="19" t="s">
        <v>146</v>
      </c>
      <c r="C20" s="358">
        <v>903.76215599999989</v>
      </c>
      <c r="D20" s="57">
        <v>13.056986389263574</v>
      </c>
    </row>
    <row r="21" spans="1:4" x14ac:dyDescent="0.25">
      <c r="A21" s="315"/>
      <c r="B21" s="19" t="s">
        <v>289</v>
      </c>
      <c r="C21" s="358">
        <v>827.56666600000005</v>
      </c>
      <c r="D21" s="57">
        <v>11.956161941981378</v>
      </c>
    </row>
    <row r="22" spans="1:4" x14ac:dyDescent="0.25">
      <c r="A22" s="315"/>
      <c r="B22" s="19" t="s">
        <v>288</v>
      </c>
      <c r="C22" s="358">
        <v>382.2793889999997</v>
      </c>
      <c r="D22" s="57">
        <v>5.5229318310480267</v>
      </c>
    </row>
    <row r="23" spans="1:4" x14ac:dyDescent="0.25">
      <c r="A23" s="315"/>
      <c r="B23" s="19" t="s">
        <v>274</v>
      </c>
      <c r="C23" s="358">
        <v>358.15048000000002</v>
      </c>
      <c r="D23" s="57">
        <v>5.1743325515703678</v>
      </c>
    </row>
    <row r="24" spans="1:4" x14ac:dyDescent="0.25">
      <c r="A24" s="356" t="s">
        <v>87</v>
      </c>
      <c r="C24" s="357">
        <v>6894.9987660000306</v>
      </c>
      <c r="D24" s="56">
        <v>100</v>
      </c>
    </row>
    <row r="25" spans="1:4" x14ac:dyDescent="0.25">
      <c r="A25" s="315"/>
      <c r="B25" s="19" t="s">
        <v>94</v>
      </c>
      <c r="C25" s="358">
        <v>3405.6854639999942</v>
      </c>
      <c r="D25" s="57">
        <v>49.393561617353583</v>
      </c>
    </row>
    <row r="26" spans="1:4" x14ac:dyDescent="0.25">
      <c r="A26" s="315"/>
      <c r="B26" s="19" t="s">
        <v>334</v>
      </c>
      <c r="C26" s="358">
        <v>896.4440870000002</v>
      </c>
      <c r="D26" s="57">
        <v>13.001366895385985</v>
      </c>
    </row>
    <row r="27" spans="1:4" ht="15.6" x14ac:dyDescent="0.25">
      <c r="A27" s="315"/>
      <c r="B27" s="19" t="s">
        <v>378</v>
      </c>
      <c r="C27" s="358">
        <v>312.65558399999992</v>
      </c>
      <c r="D27" s="57">
        <v>4.5345270479486919</v>
      </c>
    </row>
    <row r="28" spans="1:4" x14ac:dyDescent="0.25">
      <c r="A28" s="315"/>
      <c r="B28" s="19" t="s">
        <v>280</v>
      </c>
      <c r="C28" s="358">
        <v>305.47477499999997</v>
      </c>
      <c r="D28" s="57">
        <v>4.4303818661480907</v>
      </c>
    </row>
    <row r="29" spans="1:4" x14ac:dyDescent="0.25">
      <c r="A29" s="315"/>
      <c r="B29" s="19" t="s">
        <v>92</v>
      </c>
      <c r="C29" s="358">
        <v>300.05639299999979</v>
      </c>
      <c r="D29" s="57">
        <v>4.3517976316342448</v>
      </c>
    </row>
    <row r="30" spans="1:4" x14ac:dyDescent="0.25">
      <c r="A30" s="356" t="s">
        <v>45</v>
      </c>
      <c r="B30" s="356"/>
      <c r="C30" s="357">
        <v>5727.7573109999876</v>
      </c>
      <c r="D30" s="56">
        <v>100</v>
      </c>
    </row>
    <row r="31" spans="1:4" x14ac:dyDescent="0.25">
      <c r="A31" s="315"/>
      <c r="B31" s="19" t="s">
        <v>92</v>
      </c>
      <c r="C31" s="358">
        <v>1708.5082789999997</v>
      </c>
      <c r="D31" s="57">
        <v>29.828573143608239</v>
      </c>
    </row>
    <row r="32" spans="1:4" x14ac:dyDescent="0.25">
      <c r="A32" s="315"/>
      <c r="B32" s="19" t="s">
        <v>334</v>
      </c>
      <c r="C32" s="358">
        <v>1335.98534</v>
      </c>
      <c r="D32" s="57">
        <v>23.324754654570992</v>
      </c>
    </row>
    <row r="33" spans="1:4" x14ac:dyDescent="0.25">
      <c r="A33" s="315"/>
      <c r="B33" s="19" t="s">
        <v>288</v>
      </c>
      <c r="C33" s="358">
        <v>542.74984999999981</v>
      </c>
      <c r="D33" s="57">
        <v>9.4757829378990071</v>
      </c>
    </row>
    <row r="34" spans="1:4" x14ac:dyDescent="0.25">
      <c r="A34" s="315"/>
      <c r="B34" s="19" t="s">
        <v>335</v>
      </c>
      <c r="C34" s="358">
        <v>328.21848799999998</v>
      </c>
      <c r="D34" s="57">
        <v>5.7303141557633062</v>
      </c>
    </row>
    <row r="35" spans="1:4" x14ac:dyDescent="0.25">
      <c r="A35" s="315"/>
      <c r="B35" s="19" t="s">
        <v>312</v>
      </c>
      <c r="C35" s="358">
        <v>182.75034099999988</v>
      </c>
      <c r="D35" s="57">
        <v>3.1906090128684972</v>
      </c>
    </row>
    <row r="36" spans="1:4" x14ac:dyDescent="0.25">
      <c r="A36" s="356" t="s">
        <v>27</v>
      </c>
      <c r="B36" s="356"/>
      <c r="C36" s="357">
        <v>5622.213335000014</v>
      </c>
      <c r="D36" s="56">
        <v>100</v>
      </c>
    </row>
    <row r="37" spans="1:4" x14ac:dyDescent="0.25">
      <c r="A37" s="315"/>
      <c r="B37" s="19" t="s">
        <v>94</v>
      </c>
      <c r="C37" s="358">
        <v>2560.7656629999947</v>
      </c>
      <c r="D37" s="57">
        <v>45.547287347821502</v>
      </c>
    </row>
    <row r="38" spans="1:4" x14ac:dyDescent="0.25">
      <c r="A38" s="315"/>
      <c r="B38" s="19" t="s">
        <v>334</v>
      </c>
      <c r="C38" s="358">
        <v>788.64401700000019</v>
      </c>
      <c r="D38" s="57">
        <v>14.027287297876937</v>
      </c>
    </row>
    <row r="39" spans="1:4" x14ac:dyDescent="0.25">
      <c r="A39" s="315"/>
      <c r="B39" s="19" t="s">
        <v>288</v>
      </c>
      <c r="C39" s="358">
        <v>393.83928800000001</v>
      </c>
      <c r="D39" s="57">
        <v>7.0050576976193488</v>
      </c>
    </row>
    <row r="40" spans="1:4" x14ac:dyDescent="0.25">
      <c r="A40" s="315"/>
      <c r="B40" s="19" t="s">
        <v>280</v>
      </c>
      <c r="C40" s="358">
        <v>255.99422800000028</v>
      </c>
      <c r="D40" s="57">
        <v>4.5532642172497644</v>
      </c>
    </row>
    <row r="41" spans="1:4" x14ac:dyDescent="0.25">
      <c r="A41" s="315"/>
      <c r="B41" s="19" t="s">
        <v>128</v>
      </c>
      <c r="C41" s="358">
        <v>245.40072999999998</v>
      </c>
      <c r="D41" s="57">
        <v>4.364842018219135</v>
      </c>
    </row>
    <row r="42" spans="1:4" x14ac:dyDescent="0.25">
      <c r="A42" s="356" t="s">
        <v>44</v>
      </c>
      <c r="B42" s="356"/>
      <c r="C42" s="357">
        <v>4972.3942279999919</v>
      </c>
      <c r="D42" s="56">
        <v>100</v>
      </c>
    </row>
    <row r="43" spans="1:4" x14ac:dyDescent="0.25">
      <c r="A43" s="356"/>
      <c r="B43" s="19" t="s">
        <v>92</v>
      </c>
      <c r="C43" s="358">
        <v>1422.7229590000006</v>
      </c>
      <c r="D43" s="57">
        <v>28.612432839466383</v>
      </c>
    </row>
    <row r="44" spans="1:4" x14ac:dyDescent="0.25">
      <c r="A44" s="315"/>
      <c r="B44" s="19" t="s">
        <v>94</v>
      </c>
      <c r="C44" s="358">
        <v>782.18098699999928</v>
      </c>
      <c r="D44" s="57">
        <v>15.730470094174532</v>
      </c>
    </row>
    <row r="45" spans="1:4" x14ac:dyDescent="0.25">
      <c r="A45" s="315"/>
      <c r="B45" s="19" t="s">
        <v>280</v>
      </c>
      <c r="C45" s="358">
        <v>395.57604799999899</v>
      </c>
      <c r="D45" s="57">
        <v>7.9554441957251756</v>
      </c>
    </row>
    <row r="46" spans="1:4" x14ac:dyDescent="0.25">
      <c r="A46" s="315"/>
      <c r="B46" s="19" t="s">
        <v>128</v>
      </c>
      <c r="C46" s="358">
        <v>345.71972600000009</v>
      </c>
      <c r="D46" s="57">
        <v>6.9527819023926494</v>
      </c>
    </row>
    <row r="47" spans="1:4" x14ac:dyDescent="0.25">
      <c r="A47" s="315"/>
      <c r="B47" s="19" t="s">
        <v>309</v>
      </c>
      <c r="C47" s="358">
        <v>273.4814350000002</v>
      </c>
      <c r="D47" s="57">
        <v>5.4999950217141285</v>
      </c>
    </row>
    <row r="48" spans="1:4" x14ac:dyDescent="0.25">
      <c r="A48" s="356" t="s">
        <v>28</v>
      </c>
      <c r="B48" s="356"/>
      <c r="C48" s="359">
        <v>4683.2380440000334</v>
      </c>
      <c r="D48" s="56">
        <v>100</v>
      </c>
    </row>
    <row r="49" spans="1:4" x14ac:dyDescent="0.25">
      <c r="A49" s="315"/>
      <c r="B49" s="19" t="s">
        <v>94</v>
      </c>
      <c r="C49" s="360">
        <v>3331.2201720000012</v>
      </c>
      <c r="D49" s="57">
        <v>71.130703600851973</v>
      </c>
    </row>
    <row r="50" spans="1:4" x14ac:dyDescent="0.25">
      <c r="A50" s="315"/>
      <c r="B50" s="19" t="s">
        <v>281</v>
      </c>
      <c r="C50" s="358">
        <v>159.61480300000022</v>
      </c>
      <c r="D50" s="57">
        <v>3.4082146049460791</v>
      </c>
    </row>
    <row r="51" spans="1:4" x14ac:dyDescent="0.25">
      <c r="A51" s="315"/>
      <c r="B51" s="19" t="s">
        <v>280</v>
      </c>
      <c r="C51" s="358">
        <v>135.03668399999998</v>
      </c>
      <c r="D51" s="57">
        <v>2.8834042329538057</v>
      </c>
    </row>
    <row r="52" spans="1:4" x14ac:dyDescent="0.25">
      <c r="A52" s="315"/>
      <c r="B52" s="19" t="s">
        <v>96</v>
      </c>
      <c r="C52" s="358">
        <v>115.83670399999974</v>
      </c>
      <c r="D52" s="57">
        <v>2.4734319056962057</v>
      </c>
    </row>
    <row r="53" spans="1:4" x14ac:dyDescent="0.25">
      <c r="A53" s="315"/>
      <c r="B53" s="19" t="s">
        <v>334</v>
      </c>
      <c r="C53" s="358">
        <v>98.29236299999998</v>
      </c>
      <c r="D53" s="57">
        <v>2.0988120201561822</v>
      </c>
    </row>
    <row r="54" spans="1:4" ht="15.6" x14ac:dyDescent="0.25">
      <c r="A54" s="288" t="s">
        <v>380</v>
      </c>
      <c r="C54" s="357">
        <v>4024.4042510000054</v>
      </c>
      <c r="D54" s="56">
        <v>100</v>
      </c>
    </row>
    <row r="55" spans="1:4" x14ac:dyDescent="0.25">
      <c r="A55" s="356"/>
      <c r="B55" s="19" t="s">
        <v>94</v>
      </c>
      <c r="C55" s="312">
        <v>860.0367399999999</v>
      </c>
      <c r="D55" s="57">
        <v>21.370535521780482</v>
      </c>
    </row>
    <row r="56" spans="1:4" x14ac:dyDescent="0.25">
      <c r="A56" s="315"/>
      <c r="B56" s="19" t="s">
        <v>334</v>
      </c>
      <c r="C56" s="312">
        <v>598.31399299999998</v>
      </c>
      <c r="D56" s="57">
        <v>14.867144443834828</v>
      </c>
    </row>
    <row r="57" spans="1:4" x14ac:dyDescent="0.25">
      <c r="A57" s="315"/>
      <c r="B57" s="19" t="s">
        <v>335</v>
      </c>
      <c r="C57" s="312">
        <v>498.29663799999992</v>
      </c>
      <c r="D57" s="57">
        <v>12.381873363645825</v>
      </c>
    </row>
    <row r="58" spans="1:4" x14ac:dyDescent="0.25">
      <c r="A58" s="315"/>
      <c r="B58" s="19" t="s">
        <v>288</v>
      </c>
      <c r="C58" s="312">
        <v>236.64964600000013</v>
      </c>
      <c r="D58" s="57">
        <v>5.8803646761181154</v>
      </c>
    </row>
    <row r="59" spans="1:4" x14ac:dyDescent="0.25">
      <c r="A59" s="315"/>
      <c r="B59" s="19" t="s">
        <v>309</v>
      </c>
      <c r="C59" s="312">
        <v>233.28158799999974</v>
      </c>
      <c r="D59" s="57">
        <v>5.7966738292265916</v>
      </c>
    </row>
    <row r="60" spans="1:4" x14ac:dyDescent="0.25">
      <c r="A60" s="356" t="s">
        <v>99</v>
      </c>
      <c r="B60" s="356"/>
      <c r="C60" s="357">
        <v>3154.0370699999958</v>
      </c>
      <c r="D60" s="56">
        <v>100</v>
      </c>
    </row>
    <row r="61" spans="1:4" x14ac:dyDescent="0.25">
      <c r="A61" s="356"/>
      <c r="B61" s="19" t="s">
        <v>289</v>
      </c>
      <c r="C61" s="358">
        <v>763.56668099999979</v>
      </c>
      <c r="D61" s="57">
        <v>24.209185372700798</v>
      </c>
    </row>
    <row r="62" spans="1:4" x14ac:dyDescent="0.25">
      <c r="A62" s="315"/>
      <c r="B62" s="19" t="s">
        <v>94</v>
      </c>
      <c r="C62" s="358">
        <v>441.98276799999996</v>
      </c>
      <c r="D62" s="57">
        <v>14.013239482946235</v>
      </c>
    </row>
    <row r="63" spans="1:4" x14ac:dyDescent="0.25">
      <c r="A63" s="315"/>
      <c r="B63" s="19" t="s">
        <v>134</v>
      </c>
      <c r="C63" s="358">
        <v>311.73592600000001</v>
      </c>
      <c r="D63" s="57">
        <v>9.8837115443288184</v>
      </c>
    </row>
    <row r="64" spans="1:4" x14ac:dyDescent="0.25">
      <c r="A64" s="315"/>
      <c r="B64" s="19" t="s">
        <v>281</v>
      </c>
      <c r="C64" s="358">
        <v>217.14056900000003</v>
      </c>
      <c r="D64" s="57">
        <v>6.8845281200198549</v>
      </c>
    </row>
    <row r="65" spans="1:4" ht="15.6" x14ac:dyDescent="0.25">
      <c r="A65" s="315"/>
      <c r="B65" s="19" t="s">
        <v>378</v>
      </c>
      <c r="C65" s="358">
        <v>179.136853</v>
      </c>
      <c r="D65" s="57">
        <v>5.6796051861242152</v>
      </c>
    </row>
    <row r="66" spans="1:4" x14ac:dyDescent="0.25">
      <c r="A66" s="154"/>
      <c r="B66" s="361"/>
      <c r="C66" s="155"/>
      <c r="D66" s="155"/>
    </row>
    <row r="67" spans="1:4" ht="9.6" customHeight="1" x14ac:dyDescent="0.25">
      <c r="A67" s="331"/>
      <c r="B67" s="362"/>
      <c r="C67" s="45"/>
      <c r="D67" s="45"/>
    </row>
    <row r="68" spans="1:4" x14ac:dyDescent="0.25">
      <c r="A68" s="363" t="s">
        <v>47</v>
      </c>
      <c r="B68" s="364" t="s">
        <v>130</v>
      </c>
      <c r="C68" s="114"/>
      <c r="D68" s="144"/>
    </row>
    <row r="69" spans="1:4" x14ac:dyDescent="0.25">
      <c r="A69" s="363" t="s">
        <v>88</v>
      </c>
      <c r="B69" s="149" t="s">
        <v>314</v>
      </c>
      <c r="C69" s="114"/>
      <c r="D69" s="144"/>
    </row>
    <row r="70" spans="1:4" x14ac:dyDescent="0.25">
      <c r="A70" s="363" t="s">
        <v>148</v>
      </c>
      <c r="B70" s="114" t="s">
        <v>328</v>
      </c>
      <c r="C70" s="114"/>
      <c r="D70" s="144"/>
    </row>
    <row r="71" spans="1:4" x14ac:dyDescent="0.25">
      <c r="A71" s="363" t="s">
        <v>304</v>
      </c>
      <c r="B71" s="114" t="s">
        <v>149</v>
      </c>
      <c r="C71" s="114"/>
      <c r="D71" s="144"/>
    </row>
    <row r="72" spans="1:4" x14ac:dyDescent="0.25">
      <c r="A72" s="114" t="s">
        <v>282</v>
      </c>
      <c r="B72" s="115"/>
      <c r="C72" s="138"/>
      <c r="D72" s="138"/>
    </row>
    <row r="73" spans="1:4" x14ac:dyDescent="0.25">
      <c r="A73" s="365"/>
      <c r="B73" s="365"/>
      <c r="C73" s="365"/>
      <c r="D73" s="365"/>
    </row>
  </sheetData>
  <mergeCells count="3">
    <mergeCell ref="A1:D1"/>
    <mergeCell ref="A2:D2"/>
    <mergeCell ref="A4:B4"/>
  </mergeCells>
  <phoneticPr fontId="0" type="noConversion"/>
  <pageMargins left="2.11" right="0.75" top="0.76" bottom="1" header="0.45" footer="0.5"/>
  <pageSetup scale="7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7"/>
  <sheetViews>
    <sheetView showGridLines="0" zoomScale="90" zoomScaleNormal="90" workbookViewId="0">
      <selection activeCell="I6" sqref="I6"/>
    </sheetView>
  </sheetViews>
  <sheetFormatPr defaultColWidth="9.21875" defaultRowHeight="13.2" x14ac:dyDescent="0.25"/>
  <cols>
    <col min="1" max="1" width="3.44140625" style="37" customWidth="1"/>
    <col min="2" max="2" width="41.21875" style="37" bestFit="1" customWidth="1"/>
    <col min="3" max="3" width="10.5546875" style="37" bestFit="1" customWidth="1"/>
    <col min="4" max="4" width="8.77734375" style="37" customWidth="1"/>
    <col min="5" max="5" width="2.44140625" style="37" customWidth="1"/>
    <col min="6" max="6" width="15.77734375" style="37" customWidth="1"/>
    <col min="7" max="7" width="13.77734375" style="37" customWidth="1"/>
    <col min="8" max="8" width="2.21875" style="37" customWidth="1"/>
    <col min="9" max="9" width="16.77734375" style="37" customWidth="1"/>
    <col min="10" max="10" width="13.77734375" style="37" customWidth="1"/>
    <col min="11" max="11" width="1.21875" style="37" customWidth="1"/>
    <col min="12" max="12" width="12.77734375" style="37" customWidth="1"/>
    <col min="13" max="13" width="7" style="37" customWidth="1"/>
    <col min="14" max="16384" width="9.21875" style="37"/>
  </cols>
  <sheetData>
    <row r="1" spans="1:14" x14ac:dyDescent="0.25">
      <c r="A1" s="429" t="s">
        <v>364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</row>
    <row r="2" spans="1:14" x14ac:dyDescent="0.25">
      <c r="A2" s="413" t="s">
        <v>279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</row>
    <row r="3" spans="1:14" x14ac:dyDescent="0.25">
      <c r="A3" s="429"/>
      <c r="B3" s="413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3"/>
    </row>
    <row r="4" spans="1:14" s="47" customFormat="1" ht="27.75" customHeight="1" x14ac:dyDescent="0.25">
      <c r="A4" s="431" t="s">
        <v>358</v>
      </c>
      <c r="B4" s="431"/>
      <c r="C4" s="433" t="s">
        <v>70</v>
      </c>
      <c r="D4" s="433"/>
      <c r="E4" s="192"/>
      <c r="F4" s="433" t="s">
        <v>72</v>
      </c>
      <c r="G4" s="433"/>
      <c r="H4" s="192"/>
      <c r="I4" s="433" t="s">
        <v>73</v>
      </c>
      <c r="J4" s="433"/>
      <c r="K4" s="192"/>
      <c r="L4" s="430" t="s">
        <v>290</v>
      </c>
      <c r="M4" s="430"/>
    </row>
    <row r="5" spans="1:14" ht="33" customHeight="1" x14ac:dyDescent="0.25">
      <c r="A5" s="432"/>
      <c r="B5" s="432"/>
      <c r="C5" s="281" t="s">
        <v>71</v>
      </c>
      <c r="D5" s="279" t="s">
        <v>152</v>
      </c>
      <c r="E5" s="280"/>
      <c r="F5" s="281" t="s">
        <v>71</v>
      </c>
      <c r="G5" s="279" t="s">
        <v>152</v>
      </c>
      <c r="H5" s="280"/>
      <c r="I5" s="281" t="s">
        <v>71</v>
      </c>
      <c r="J5" s="279" t="s">
        <v>152</v>
      </c>
      <c r="K5" s="280"/>
      <c r="L5" s="279" t="s">
        <v>315</v>
      </c>
      <c r="M5" s="279" t="s">
        <v>316</v>
      </c>
    </row>
    <row r="6" spans="1:14" ht="15" customHeight="1" x14ac:dyDescent="0.25">
      <c r="A6" s="36"/>
      <c r="B6" s="36"/>
      <c r="C6" s="36"/>
      <c r="D6" s="36"/>
      <c r="E6" s="36"/>
      <c r="F6" s="36"/>
      <c r="G6" s="36"/>
      <c r="H6" s="36"/>
      <c r="I6" s="265"/>
      <c r="J6" s="36"/>
      <c r="K6" s="36"/>
      <c r="L6" s="36"/>
      <c r="M6" s="36"/>
    </row>
    <row r="7" spans="1:14" ht="6" customHeight="1" x14ac:dyDescent="0.25">
      <c r="A7" s="36"/>
      <c r="L7" s="36"/>
      <c r="M7" s="36"/>
    </row>
    <row r="8" spans="1:14" ht="6" customHeight="1" x14ac:dyDescent="0.25">
      <c r="A8" s="36"/>
      <c r="B8" s="309"/>
      <c r="C8" s="340"/>
      <c r="D8" s="292"/>
      <c r="E8" s="292"/>
      <c r="F8" s="340"/>
      <c r="G8" s="292"/>
      <c r="H8" s="292"/>
      <c r="I8" s="340"/>
      <c r="J8" s="292"/>
      <c r="K8" s="292"/>
      <c r="L8" s="275"/>
      <c r="M8" s="275"/>
    </row>
    <row r="9" spans="1:14" ht="12.75" customHeight="1" x14ac:dyDescent="0.25">
      <c r="A9" s="300"/>
      <c r="B9" s="300" t="s">
        <v>11</v>
      </c>
      <c r="C9" s="333">
        <v>155026.05606199999</v>
      </c>
      <c r="D9" s="290">
        <v>100</v>
      </c>
      <c r="E9" s="292"/>
      <c r="F9" s="333">
        <v>65214.516367999997</v>
      </c>
      <c r="G9" s="290">
        <v>100</v>
      </c>
      <c r="H9" s="292"/>
      <c r="I9" s="333">
        <v>89811.539694000006</v>
      </c>
      <c r="J9" s="290">
        <v>100</v>
      </c>
      <c r="K9" s="292"/>
      <c r="L9" s="251">
        <v>-24597.022413000013</v>
      </c>
      <c r="M9" s="152" t="s">
        <v>159</v>
      </c>
      <c r="N9" s="152"/>
    </row>
    <row r="10" spans="1:14" x14ac:dyDescent="0.25">
      <c r="A10" s="36"/>
      <c r="B10" s="309"/>
      <c r="C10" s="340"/>
      <c r="D10" s="292"/>
      <c r="E10" s="292"/>
      <c r="F10" s="340"/>
      <c r="G10" s="292"/>
      <c r="H10" s="292"/>
      <c r="I10" s="340"/>
      <c r="J10" s="292"/>
      <c r="K10" s="292"/>
      <c r="L10" s="411"/>
      <c r="M10" s="411"/>
      <c r="N10" s="152"/>
    </row>
    <row r="11" spans="1:14" x14ac:dyDescent="0.25">
      <c r="A11" s="308" t="s">
        <v>76</v>
      </c>
      <c r="B11" s="309"/>
      <c r="C11" s="333">
        <v>13541.011196000018</v>
      </c>
      <c r="D11" s="290">
        <v>8.734667926135284</v>
      </c>
      <c r="E11" s="292"/>
      <c r="F11" s="333">
        <v>6950.2682110000005</v>
      </c>
      <c r="G11" s="290">
        <v>10.657547733360815</v>
      </c>
      <c r="H11" s="292"/>
      <c r="I11" s="333">
        <v>6590.7429850000135</v>
      </c>
      <c r="J11" s="290">
        <v>7.3384144258695052</v>
      </c>
      <c r="K11" s="292"/>
      <c r="L11" s="251">
        <v>359.52522599998701</v>
      </c>
      <c r="M11" s="152" t="s">
        <v>24</v>
      </c>
    </row>
    <row r="12" spans="1:14" x14ac:dyDescent="0.25">
      <c r="A12" s="36"/>
      <c r="C12" s="45"/>
      <c r="D12" s="297"/>
      <c r="E12" s="297"/>
      <c r="F12" s="45"/>
      <c r="G12" s="297"/>
      <c r="H12" s="297"/>
      <c r="I12" s="45"/>
      <c r="J12" s="297"/>
      <c r="K12" s="297"/>
      <c r="L12" s="307" t="s">
        <v>5</v>
      </c>
      <c r="M12" s="307"/>
    </row>
    <row r="13" spans="1:14" x14ac:dyDescent="0.25">
      <c r="A13" s="9"/>
      <c r="B13" s="22" t="s">
        <v>30</v>
      </c>
      <c r="C13" s="23">
        <v>4343.0182770000056</v>
      </c>
      <c r="D13" s="294">
        <v>2.8014763371539884</v>
      </c>
      <c r="E13" s="297"/>
      <c r="F13" s="293">
        <v>2377.185195</v>
      </c>
      <c r="G13" s="294">
        <v>3.6451779870385677</v>
      </c>
      <c r="H13" s="297"/>
      <c r="I13" s="293">
        <v>1965.8330820000058</v>
      </c>
      <c r="J13" s="294">
        <v>2.1888424234768311</v>
      </c>
      <c r="K13" s="297"/>
      <c r="L13" s="252">
        <v>411.35211299999378</v>
      </c>
      <c r="M13" s="152" t="s">
        <v>24</v>
      </c>
    </row>
    <row r="14" spans="1:14" x14ac:dyDescent="0.25">
      <c r="A14" s="9"/>
      <c r="B14" s="22" t="s">
        <v>29</v>
      </c>
      <c r="C14" s="23">
        <v>2469.0239440000018</v>
      </c>
      <c r="D14" s="294">
        <v>1.5926509431502009</v>
      </c>
      <c r="E14" s="297"/>
      <c r="F14" s="293">
        <v>1919.7215160000001</v>
      </c>
      <c r="G14" s="294">
        <v>2.9437027565567977</v>
      </c>
      <c r="H14" s="297"/>
      <c r="I14" s="293">
        <v>549.3024280000019</v>
      </c>
      <c r="J14" s="294">
        <v>0.61161675868329302</v>
      </c>
      <c r="K14" s="297"/>
      <c r="L14" s="252">
        <v>1370.4190879999983</v>
      </c>
      <c r="M14" s="152" t="s">
        <v>24</v>
      </c>
    </row>
    <row r="15" spans="1:14" x14ac:dyDescent="0.25">
      <c r="A15" s="9"/>
      <c r="B15" s="22" t="s">
        <v>32</v>
      </c>
      <c r="C15" s="23">
        <v>1105.5472920000025</v>
      </c>
      <c r="D15" s="294">
        <v>0.71313643659866954</v>
      </c>
      <c r="E15" s="297"/>
      <c r="F15" s="293">
        <v>478.55082800000025</v>
      </c>
      <c r="G15" s="294">
        <v>0.73381028435383688</v>
      </c>
      <c r="H15" s="297"/>
      <c r="I15" s="293">
        <v>626.99646400000222</v>
      </c>
      <c r="J15" s="294">
        <v>0.69812461309121687</v>
      </c>
      <c r="K15" s="297"/>
      <c r="L15" s="252">
        <v>-148.44563600000197</v>
      </c>
      <c r="M15" s="152" t="s">
        <v>159</v>
      </c>
    </row>
    <row r="16" spans="1:14" x14ac:dyDescent="0.25">
      <c r="A16" s="16"/>
      <c r="B16" s="21" t="s">
        <v>31</v>
      </c>
      <c r="C16" s="23">
        <v>968.22958200000323</v>
      </c>
      <c r="D16" s="294">
        <v>0.62455925577618809</v>
      </c>
      <c r="E16" s="297"/>
      <c r="F16" s="293">
        <v>413.83608900000092</v>
      </c>
      <c r="G16" s="294">
        <v>0.63457664343435272</v>
      </c>
      <c r="H16" s="297"/>
      <c r="I16" s="293">
        <v>554.39349300000231</v>
      </c>
      <c r="J16" s="294">
        <v>0.61728536765865005</v>
      </c>
      <c r="K16" s="297"/>
      <c r="L16" s="252">
        <v>-140.55740400000138</v>
      </c>
      <c r="M16" s="152" t="s">
        <v>159</v>
      </c>
    </row>
    <row r="17" spans="1:13" x14ac:dyDescent="0.25">
      <c r="A17" s="9"/>
      <c r="B17" s="22" t="s">
        <v>34</v>
      </c>
      <c r="C17" s="23">
        <v>642.57490900000073</v>
      </c>
      <c r="D17" s="294">
        <v>0.4144947793440697</v>
      </c>
      <c r="E17" s="297"/>
      <c r="F17" s="293">
        <v>214.07982599999977</v>
      </c>
      <c r="G17" s="294">
        <v>0.32827020412443975</v>
      </c>
      <c r="H17" s="297"/>
      <c r="I17" s="293">
        <v>428.49508300000099</v>
      </c>
      <c r="J17" s="294">
        <v>0.47710470665567178</v>
      </c>
      <c r="K17" s="297"/>
      <c r="L17" s="252">
        <v>-214.41525700000122</v>
      </c>
      <c r="M17" s="152" t="s">
        <v>159</v>
      </c>
    </row>
    <row r="18" spans="1:13" x14ac:dyDescent="0.25">
      <c r="A18" s="9"/>
      <c r="B18" s="22" t="s">
        <v>35</v>
      </c>
      <c r="C18" s="23">
        <v>814.33984600000213</v>
      </c>
      <c r="D18" s="294">
        <v>0.52529224227591842</v>
      </c>
      <c r="E18" s="297"/>
      <c r="F18" s="293">
        <v>203.06365799999963</v>
      </c>
      <c r="G18" s="294">
        <v>0.3113780018763439</v>
      </c>
      <c r="H18" s="297"/>
      <c r="I18" s="293">
        <v>611.27618800000255</v>
      </c>
      <c r="J18" s="294">
        <v>0.68062098710555763</v>
      </c>
      <c r="K18" s="297"/>
      <c r="L18" s="252">
        <v>-408.21253000000291</v>
      </c>
      <c r="M18" s="152" t="s">
        <v>159</v>
      </c>
    </row>
    <row r="19" spans="1:13" x14ac:dyDescent="0.25">
      <c r="A19" s="9"/>
      <c r="B19" s="22" t="s">
        <v>33</v>
      </c>
      <c r="C19" s="23">
        <v>411.8364199999998</v>
      </c>
      <c r="D19" s="294">
        <v>0.26565625834878553</v>
      </c>
      <c r="E19" s="297"/>
      <c r="F19" s="293">
        <v>208.38848100000004</v>
      </c>
      <c r="G19" s="294">
        <v>0.31954309041269502</v>
      </c>
      <c r="H19" s="297"/>
      <c r="I19" s="293">
        <v>203.44793899999976</v>
      </c>
      <c r="J19" s="294">
        <v>0.22652761515187719</v>
      </c>
      <c r="K19" s="297"/>
      <c r="L19" s="252">
        <v>4.9405420000002778</v>
      </c>
      <c r="M19" s="152" t="s">
        <v>24</v>
      </c>
    </row>
    <row r="20" spans="1:13" x14ac:dyDescent="0.25">
      <c r="A20" s="9"/>
      <c r="B20" s="22" t="s">
        <v>37</v>
      </c>
      <c r="C20" s="23">
        <v>576.47437900000045</v>
      </c>
      <c r="D20" s="294">
        <v>0.37185644377707033</v>
      </c>
      <c r="E20" s="297"/>
      <c r="F20" s="293">
        <v>168.44535399999995</v>
      </c>
      <c r="G20" s="294">
        <v>0.25829426235330344</v>
      </c>
      <c r="H20" s="297"/>
      <c r="I20" s="293">
        <v>408.02902500000056</v>
      </c>
      <c r="J20" s="294">
        <v>0.45431692451795203</v>
      </c>
      <c r="K20" s="297"/>
      <c r="L20" s="252">
        <v>-239.58367100000061</v>
      </c>
      <c r="M20" s="152" t="s">
        <v>159</v>
      </c>
    </row>
    <row r="21" spans="1:13" x14ac:dyDescent="0.25">
      <c r="A21" s="9"/>
      <c r="B21" s="22" t="s">
        <v>36</v>
      </c>
      <c r="C21" s="23">
        <v>237.48423500000024</v>
      </c>
      <c r="D21" s="294">
        <v>0.15318988370898279</v>
      </c>
      <c r="E21" s="297"/>
      <c r="F21" s="293">
        <v>64.943661999999989</v>
      </c>
      <c r="G21" s="294">
        <v>9.9584671660414376E-2</v>
      </c>
      <c r="H21" s="297"/>
      <c r="I21" s="293">
        <v>172.54057300000025</v>
      </c>
      <c r="J21" s="294">
        <v>0.19211403522071793</v>
      </c>
      <c r="K21" s="297"/>
      <c r="L21" s="252">
        <v>-107.59691100000026</v>
      </c>
      <c r="M21" s="152" t="s">
        <v>159</v>
      </c>
    </row>
    <row r="22" spans="1:13" x14ac:dyDescent="0.25">
      <c r="A22" s="9"/>
      <c r="B22" s="22" t="s">
        <v>39</v>
      </c>
      <c r="C22" s="23">
        <v>199.48434199999971</v>
      </c>
      <c r="D22" s="294">
        <v>0.12867794425488024</v>
      </c>
      <c r="E22" s="297"/>
      <c r="F22" s="293">
        <v>31.248019999999986</v>
      </c>
      <c r="G22" s="294">
        <v>4.7915742905567299E-2</v>
      </c>
      <c r="H22" s="297"/>
      <c r="I22" s="293">
        <v>168.23632199999972</v>
      </c>
      <c r="J22" s="294">
        <v>0.18732149852146338</v>
      </c>
      <c r="K22" s="297"/>
      <c r="L22" s="252">
        <v>-136.98830199999972</v>
      </c>
      <c r="M22" s="152" t="s">
        <v>159</v>
      </c>
    </row>
    <row r="23" spans="1:13" x14ac:dyDescent="0.25">
      <c r="A23" s="9"/>
      <c r="B23" s="341" t="s">
        <v>59</v>
      </c>
      <c r="C23" s="23">
        <v>128.58826599999986</v>
      </c>
      <c r="D23" s="294">
        <v>8.2946228051220761E-2</v>
      </c>
      <c r="E23" s="297"/>
      <c r="F23" s="293">
        <v>110.06438699999991</v>
      </c>
      <c r="G23" s="294">
        <v>0.16877283330434575</v>
      </c>
      <c r="H23" s="297"/>
      <c r="I23" s="293">
        <v>18.523879000000001</v>
      </c>
      <c r="J23" s="294">
        <v>2.062527717831511E-2</v>
      </c>
      <c r="K23" s="297"/>
      <c r="L23" s="252">
        <v>91.540507999999946</v>
      </c>
      <c r="M23" s="152" t="s">
        <v>24</v>
      </c>
    </row>
    <row r="24" spans="1:13" x14ac:dyDescent="0.25">
      <c r="A24" s="9"/>
      <c r="B24" s="341" t="s">
        <v>58</v>
      </c>
      <c r="C24" s="23">
        <v>339.47737099999983</v>
      </c>
      <c r="D24" s="294">
        <v>0.21898084723527492</v>
      </c>
      <c r="E24" s="297"/>
      <c r="F24" s="293">
        <v>247.26183699999987</v>
      </c>
      <c r="G24" s="294">
        <v>0.37915153062658974</v>
      </c>
      <c r="H24" s="297"/>
      <c r="I24" s="293">
        <v>92.215533999999991</v>
      </c>
      <c r="J24" s="294">
        <v>0.10267670982391651</v>
      </c>
      <c r="K24" s="297"/>
      <c r="L24" s="252">
        <v>155.04630299999988</v>
      </c>
      <c r="M24" s="152" t="s">
        <v>24</v>
      </c>
    </row>
    <row r="25" spans="1:13" x14ac:dyDescent="0.25">
      <c r="A25" s="9"/>
      <c r="B25" s="22" t="s">
        <v>38</v>
      </c>
      <c r="C25" s="23">
        <v>211.82938399999989</v>
      </c>
      <c r="D25" s="294">
        <v>0.13664114883712347</v>
      </c>
      <c r="E25" s="297"/>
      <c r="F25" s="293">
        <v>83.249824999999973</v>
      </c>
      <c r="G25" s="294">
        <v>0.12765535901581829</v>
      </c>
      <c r="H25" s="297"/>
      <c r="I25" s="293">
        <v>128.57955899999993</v>
      </c>
      <c r="J25" s="294">
        <v>0.14316596668767487</v>
      </c>
      <c r="K25" s="297"/>
      <c r="L25" s="252">
        <v>-45.329733999999959</v>
      </c>
      <c r="M25" s="152" t="s">
        <v>159</v>
      </c>
    </row>
    <row r="26" spans="1:13" x14ac:dyDescent="0.25">
      <c r="A26" s="9"/>
      <c r="B26" s="22" t="s">
        <v>40</v>
      </c>
      <c r="C26" s="23">
        <v>228.45896799999963</v>
      </c>
      <c r="D26" s="294">
        <v>0.14736810946711529</v>
      </c>
      <c r="E26" s="297"/>
      <c r="F26" s="293">
        <v>64.075165999999982</v>
      </c>
      <c r="G26" s="294">
        <v>9.8252919086954868E-2</v>
      </c>
      <c r="H26" s="297"/>
      <c r="I26" s="293">
        <v>164.38380199999963</v>
      </c>
      <c r="J26" s="294">
        <v>0.18303193839018611</v>
      </c>
      <c r="K26" s="297"/>
      <c r="L26" s="252">
        <v>-100.30863599999965</v>
      </c>
      <c r="M26" s="152" t="s">
        <v>159</v>
      </c>
    </row>
    <row r="27" spans="1:13" x14ac:dyDescent="0.25">
      <c r="A27" s="9"/>
      <c r="B27" s="342" t="s">
        <v>61</v>
      </c>
      <c r="C27" s="23">
        <v>310.42425800000012</v>
      </c>
      <c r="D27" s="294">
        <v>0.2002400537596411</v>
      </c>
      <c r="E27" s="297"/>
      <c r="F27" s="293">
        <v>193.58626600000011</v>
      </c>
      <c r="G27" s="294">
        <v>0.29684536017657354</v>
      </c>
      <c r="H27" s="297"/>
      <c r="I27" s="293">
        <v>116.83799200000004</v>
      </c>
      <c r="J27" s="294">
        <v>0.13009240504959918</v>
      </c>
      <c r="K27" s="297"/>
      <c r="L27" s="252">
        <v>76.748274000000066</v>
      </c>
      <c r="M27" s="152" t="s">
        <v>24</v>
      </c>
    </row>
    <row r="28" spans="1:13" x14ac:dyDescent="0.25">
      <c r="A28" s="9"/>
      <c r="B28" s="342" t="s">
        <v>60</v>
      </c>
      <c r="C28" s="23">
        <v>90.87927499999995</v>
      </c>
      <c r="D28" s="294">
        <v>5.8621935762627128E-2</v>
      </c>
      <c r="E28" s="297"/>
      <c r="F28" s="293">
        <v>21.725729000000008</v>
      </c>
      <c r="G28" s="294">
        <v>3.3314253037473374E-2</v>
      </c>
      <c r="H28" s="297"/>
      <c r="I28" s="293">
        <v>69.153545999999949</v>
      </c>
      <c r="J28" s="294">
        <v>7.6998508471868302E-2</v>
      </c>
      <c r="K28" s="297"/>
      <c r="L28" s="252">
        <v>-47.427816999999941</v>
      </c>
      <c r="M28" s="152" t="s">
        <v>159</v>
      </c>
    </row>
    <row r="29" spans="1:13" x14ac:dyDescent="0.25">
      <c r="A29" s="9"/>
      <c r="B29" s="22" t="s">
        <v>84</v>
      </c>
      <c r="C29" s="23">
        <v>157.40428900000009</v>
      </c>
      <c r="D29" s="294">
        <v>0.10153408594555807</v>
      </c>
      <c r="E29" s="297"/>
      <c r="F29" s="293">
        <v>44.568871999999992</v>
      </c>
      <c r="G29" s="294">
        <v>6.8341949740915994E-2</v>
      </c>
      <c r="H29" s="297"/>
      <c r="I29" s="293">
        <v>112.83541700000011</v>
      </c>
      <c r="J29" s="294">
        <v>0.12563576727940032</v>
      </c>
      <c r="K29" s="297"/>
      <c r="L29" s="252">
        <v>-68.266545000000121</v>
      </c>
      <c r="M29" s="152" t="s">
        <v>159</v>
      </c>
    </row>
    <row r="30" spans="1:13" x14ac:dyDescent="0.25">
      <c r="A30" s="9"/>
      <c r="B30" s="22" t="s">
        <v>42</v>
      </c>
      <c r="C30" s="23">
        <v>20.37506800000001</v>
      </c>
      <c r="D30" s="294">
        <v>1.3142995776046416E-2</v>
      </c>
      <c r="E30" s="297"/>
      <c r="F30" s="293">
        <v>7.2523550000000023</v>
      </c>
      <c r="G30" s="294">
        <v>1.1120767896330899E-2</v>
      </c>
      <c r="H30" s="297"/>
      <c r="I30" s="293">
        <v>13.122713000000006</v>
      </c>
      <c r="J30" s="294">
        <v>1.46113885194607E-2</v>
      </c>
      <c r="K30" s="297"/>
      <c r="L30" s="252">
        <v>-5.870358000000004</v>
      </c>
      <c r="M30" s="152" t="s">
        <v>159</v>
      </c>
    </row>
    <row r="31" spans="1:13" x14ac:dyDescent="0.25">
      <c r="A31" s="9"/>
      <c r="B31" s="22" t="s">
        <v>41</v>
      </c>
      <c r="C31" s="23">
        <v>37.496302999999997</v>
      </c>
      <c r="D31" s="294">
        <v>2.4187097287054763E-2</v>
      </c>
      <c r="E31" s="297"/>
      <c r="F31" s="293">
        <v>27.627572000000004</v>
      </c>
      <c r="G31" s="294">
        <v>4.2364144578026085E-2</v>
      </c>
      <c r="H31" s="297"/>
      <c r="I31" s="293">
        <v>9.868730999999995</v>
      </c>
      <c r="J31" s="294">
        <v>1.0988266133309917E-2</v>
      </c>
      <c r="K31" s="297"/>
      <c r="L31" s="252">
        <v>17.758841000000011</v>
      </c>
      <c r="M31" s="152" t="s">
        <v>24</v>
      </c>
    </row>
    <row r="32" spans="1:13" x14ac:dyDescent="0.25">
      <c r="A32" s="9"/>
      <c r="B32" s="22" t="s">
        <v>85</v>
      </c>
      <c r="C32" s="23">
        <v>135.27116900000001</v>
      </c>
      <c r="D32" s="294">
        <v>8.7257053708378315E-2</v>
      </c>
      <c r="E32" s="297"/>
      <c r="F32" s="293">
        <v>24.933442000000017</v>
      </c>
      <c r="G32" s="294">
        <v>3.823296313247608E-2</v>
      </c>
      <c r="H32" s="297"/>
      <c r="I32" s="293">
        <v>110.337727</v>
      </c>
      <c r="J32" s="294">
        <v>0.12285473267236646</v>
      </c>
      <c r="K32" s="297"/>
      <c r="L32" s="252">
        <v>-85.404284999999987</v>
      </c>
      <c r="M32" s="152" t="s">
        <v>159</v>
      </c>
    </row>
    <row r="33" spans="1:13" x14ac:dyDescent="0.25">
      <c r="A33" s="9"/>
      <c r="B33" s="341" t="s">
        <v>64</v>
      </c>
      <c r="C33" s="23">
        <v>12.084010999999999</v>
      </c>
      <c r="D33" s="294">
        <v>7.7948257905543364E-3</v>
      </c>
      <c r="E33" s="297"/>
      <c r="F33" s="293">
        <v>3.9106129999999992</v>
      </c>
      <c r="G33" s="294">
        <v>5.9965376081802723E-3</v>
      </c>
      <c r="H33" s="297"/>
      <c r="I33" s="293">
        <v>8.1733979999999988</v>
      </c>
      <c r="J33" s="294">
        <v>9.1006100417027318E-3</v>
      </c>
      <c r="K33" s="297"/>
      <c r="L33" s="252">
        <v>-4.2627849999999992</v>
      </c>
      <c r="M33" s="152" t="s">
        <v>159</v>
      </c>
    </row>
    <row r="34" spans="1:13" x14ac:dyDescent="0.25">
      <c r="A34" s="9"/>
      <c r="B34" s="49" t="s">
        <v>65</v>
      </c>
      <c r="C34" s="23">
        <v>22.785877000000003</v>
      </c>
      <c r="D34" s="294">
        <v>1.4698095003389098E-2</v>
      </c>
      <c r="E34" s="297"/>
      <c r="F34" s="293">
        <v>21.089599000000003</v>
      </c>
      <c r="G34" s="294">
        <v>3.2338810704342545E-2</v>
      </c>
      <c r="H34" s="297"/>
      <c r="I34" s="293">
        <v>1.6962779999999988</v>
      </c>
      <c r="J34" s="294">
        <v>1.8887082949245119E-3</v>
      </c>
      <c r="K34" s="297"/>
      <c r="L34" s="252">
        <v>19.393321000000004</v>
      </c>
      <c r="M34" s="152" t="s">
        <v>24</v>
      </c>
    </row>
    <row r="35" spans="1:13" x14ac:dyDescent="0.25">
      <c r="A35" s="9"/>
      <c r="B35" s="11" t="s">
        <v>43</v>
      </c>
      <c r="C35" s="23">
        <v>24.060522000000002</v>
      </c>
      <c r="D35" s="294">
        <v>1.5520308399239296E-2</v>
      </c>
      <c r="E35" s="297"/>
      <c r="F35" s="293">
        <v>3.4623719999999998</v>
      </c>
      <c r="G35" s="294">
        <v>5.309204442247379E-3</v>
      </c>
      <c r="H35" s="297"/>
      <c r="I35" s="293">
        <v>20.598150000000004</v>
      </c>
      <c r="J35" s="294">
        <v>2.293485900607057E-2</v>
      </c>
      <c r="K35" s="297"/>
      <c r="L35" s="252">
        <v>-17.135778000000006</v>
      </c>
      <c r="M35" s="152" t="s">
        <v>159</v>
      </c>
    </row>
    <row r="36" spans="1:13" x14ac:dyDescent="0.25">
      <c r="A36" s="9"/>
      <c r="B36" s="342" t="s">
        <v>63</v>
      </c>
      <c r="C36" s="23">
        <v>23.761636999999975</v>
      </c>
      <c r="D36" s="294">
        <v>1.5327511776792488E-2</v>
      </c>
      <c r="E36" s="297"/>
      <c r="F36" s="293">
        <v>2.8749110000000004</v>
      </c>
      <c r="G36" s="294">
        <v>4.4083911989427644E-3</v>
      </c>
      <c r="H36" s="297"/>
      <c r="I36" s="293">
        <v>20.886725999999975</v>
      </c>
      <c r="J36" s="294">
        <v>2.3256171836229352E-2</v>
      </c>
      <c r="K36" s="297"/>
      <c r="L36" s="252">
        <v>-18.011814999999974</v>
      </c>
      <c r="M36" s="152" t="s">
        <v>159</v>
      </c>
    </row>
    <row r="37" spans="1:13" x14ac:dyDescent="0.25">
      <c r="A37" s="9"/>
      <c r="B37" s="342" t="s">
        <v>62</v>
      </c>
      <c r="C37" s="23">
        <v>11.550487999999996</v>
      </c>
      <c r="D37" s="294">
        <v>7.450675256410173E-3</v>
      </c>
      <c r="E37" s="297"/>
      <c r="F37" s="293">
        <v>10.117299999999997</v>
      </c>
      <c r="G37" s="294">
        <v>1.5513877221612637E-2</v>
      </c>
      <c r="H37" s="297"/>
      <c r="I37" s="293">
        <v>1.4331879999999992</v>
      </c>
      <c r="J37" s="294">
        <v>1.5957726644961923E-3</v>
      </c>
      <c r="K37" s="297"/>
      <c r="L37" s="252">
        <v>8.6841119999999972</v>
      </c>
      <c r="M37" s="152" t="s">
        <v>24</v>
      </c>
    </row>
    <row r="38" spans="1:13" x14ac:dyDescent="0.25">
      <c r="A38" s="9"/>
      <c r="B38" s="342" t="s">
        <v>66</v>
      </c>
      <c r="C38" s="23">
        <v>4.1295270000000004</v>
      </c>
      <c r="D38" s="294">
        <v>2.6637631794931733E-3</v>
      </c>
      <c r="E38" s="297"/>
      <c r="F38" s="293">
        <v>2.4238430000000006</v>
      </c>
      <c r="G38" s="294">
        <v>3.7167231085828496E-3</v>
      </c>
      <c r="H38" s="297"/>
      <c r="I38" s="293">
        <v>1.7056839999999995</v>
      </c>
      <c r="J38" s="294">
        <v>1.8991813366205437E-3</v>
      </c>
      <c r="K38" s="297"/>
      <c r="L38" s="252">
        <v>0.7181590000000011</v>
      </c>
      <c r="M38" s="152" t="s">
        <v>24</v>
      </c>
    </row>
    <row r="39" spans="1:13" x14ac:dyDescent="0.25">
      <c r="A39" s="9"/>
      <c r="B39" s="342" t="s">
        <v>67</v>
      </c>
      <c r="C39" s="23">
        <v>2.4570549999999995</v>
      </c>
      <c r="D39" s="294">
        <v>1.5849303416564649E-3</v>
      </c>
      <c r="E39" s="297"/>
      <c r="F39" s="293">
        <v>1.6488039999999997</v>
      </c>
      <c r="G39" s="294">
        <v>2.5282775857693065E-3</v>
      </c>
      <c r="H39" s="297"/>
      <c r="I39" s="293">
        <v>0.80825099999999994</v>
      </c>
      <c r="J39" s="294">
        <v>8.9994114648721062E-4</v>
      </c>
      <c r="K39" s="297"/>
      <c r="L39" s="252">
        <v>0.84055299999999977</v>
      </c>
      <c r="M39" s="152" t="s">
        <v>24</v>
      </c>
    </row>
    <row r="40" spans="1:13" x14ac:dyDescent="0.25">
      <c r="A40" s="9"/>
      <c r="B40" s="342" t="s">
        <v>98</v>
      </c>
      <c r="C40" s="23">
        <v>11.964502000000003</v>
      </c>
      <c r="D40" s="294">
        <v>7.717736168954081E-3</v>
      </c>
      <c r="E40" s="297"/>
      <c r="F40" s="293">
        <v>0.93268900000000021</v>
      </c>
      <c r="G40" s="294">
        <v>1.4301861793115434E-3</v>
      </c>
      <c r="H40" s="297"/>
      <c r="I40" s="293">
        <v>11.031813000000003</v>
      </c>
      <c r="J40" s="294">
        <v>1.2283291253648333E-2</v>
      </c>
      <c r="K40" s="297"/>
      <c r="L40" s="252">
        <v>-10.099124000000003</v>
      </c>
      <c r="M40" s="152" t="s">
        <v>159</v>
      </c>
    </row>
    <row r="41" spans="1:13" ht="7.5" customHeight="1" x14ac:dyDescent="0.25">
      <c r="A41" s="316"/>
      <c r="B41" s="36"/>
      <c r="C41" s="48"/>
      <c r="D41" s="338"/>
      <c r="E41" s="338"/>
      <c r="F41" s="343"/>
      <c r="G41" s="297"/>
      <c r="H41" s="297"/>
      <c r="I41" s="45"/>
      <c r="J41" s="338"/>
      <c r="K41" s="338"/>
      <c r="L41" s="307"/>
      <c r="M41" s="307"/>
    </row>
    <row r="42" spans="1:13" x14ac:dyDescent="0.25">
      <c r="A42" s="308" t="s">
        <v>77</v>
      </c>
      <c r="B42" s="309"/>
      <c r="C42" s="344"/>
      <c r="D42" s="292"/>
      <c r="E42" s="292"/>
      <c r="F42" s="340"/>
      <c r="G42" s="292"/>
      <c r="H42" s="292"/>
      <c r="I42" s="340"/>
      <c r="J42" s="292"/>
      <c r="K42" s="292"/>
      <c r="L42" s="251"/>
      <c r="M42" s="251"/>
    </row>
    <row r="43" spans="1:13" x14ac:dyDescent="0.25">
      <c r="A43" s="317"/>
      <c r="B43" s="308" t="s">
        <v>78</v>
      </c>
      <c r="C43" s="333">
        <v>34049.068110999979</v>
      </c>
      <c r="D43" s="290">
        <v>21.963448581432431</v>
      </c>
      <c r="E43" s="292"/>
      <c r="F43" s="345">
        <v>10243.822666</v>
      </c>
      <c r="G43" s="290">
        <v>15.707887195229601</v>
      </c>
      <c r="H43" s="292"/>
      <c r="I43" s="345">
        <v>23805.245444999997</v>
      </c>
      <c r="J43" s="290">
        <v>26.505775901524093</v>
      </c>
      <c r="K43" s="292"/>
      <c r="L43" s="251">
        <v>-13561.422779000013</v>
      </c>
      <c r="M43" s="152" t="s">
        <v>159</v>
      </c>
    </row>
    <row r="44" spans="1:13" x14ac:dyDescent="0.25">
      <c r="A44" s="316"/>
      <c r="C44" s="48"/>
      <c r="D44" s="338"/>
      <c r="E44" s="338"/>
      <c r="F44" s="45"/>
      <c r="G44" s="338"/>
      <c r="H44" s="338"/>
      <c r="I44" s="45"/>
      <c r="J44" s="338"/>
      <c r="K44" s="338"/>
      <c r="L44" s="307"/>
      <c r="M44" s="307"/>
    </row>
    <row r="45" spans="1:13" x14ac:dyDescent="0.25">
      <c r="A45" s="16"/>
      <c r="B45" s="315" t="s">
        <v>27</v>
      </c>
      <c r="C45" s="23">
        <v>9396.7258760000059</v>
      </c>
      <c r="D45" s="294">
        <v>6.0613848501970198</v>
      </c>
      <c r="E45" s="297"/>
      <c r="F45" s="293">
        <v>3774.5125409999901</v>
      </c>
      <c r="G45" s="294">
        <v>5.7878410378768086</v>
      </c>
      <c r="H45" s="297"/>
      <c r="I45" s="293">
        <v>5622.213335000014</v>
      </c>
      <c r="J45" s="294">
        <v>6.2600121923704357</v>
      </c>
      <c r="K45" s="297"/>
      <c r="L45" s="252">
        <v>-1847.7007940000217</v>
      </c>
      <c r="M45" s="152" t="s">
        <v>159</v>
      </c>
    </row>
    <row r="46" spans="1:13" x14ac:dyDescent="0.25">
      <c r="A46" s="16"/>
      <c r="B46" s="315" t="s">
        <v>44</v>
      </c>
      <c r="C46" s="23">
        <v>7849.7913169999883</v>
      </c>
      <c r="D46" s="294">
        <v>5.0635302970363902</v>
      </c>
      <c r="E46" s="297"/>
      <c r="F46" s="293">
        <v>2877.397088999996</v>
      </c>
      <c r="G46" s="294">
        <v>4.4122033701255825</v>
      </c>
      <c r="H46" s="297"/>
      <c r="I46" s="293">
        <v>4972.3942279999919</v>
      </c>
      <c r="J46" s="294">
        <v>5.5364758748615239</v>
      </c>
      <c r="K46" s="297"/>
      <c r="L46" s="252">
        <v>-2094.997138999996</v>
      </c>
      <c r="M46" s="152" t="s">
        <v>159</v>
      </c>
    </row>
    <row r="47" spans="1:13" ht="15.6" x14ac:dyDescent="0.25">
      <c r="A47" s="16"/>
      <c r="B47" s="315" t="s">
        <v>376</v>
      </c>
      <c r="C47" s="23">
        <v>5794.973551000001</v>
      </c>
      <c r="D47" s="294">
        <v>3.7380642313975927</v>
      </c>
      <c r="E47" s="297"/>
      <c r="F47" s="293">
        <v>1770.5692999999951</v>
      </c>
      <c r="G47" s="294">
        <v>2.714992609941048</v>
      </c>
      <c r="H47" s="297"/>
      <c r="I47" s="293">
        <v>4024.4042510000054</v>
      </c>
      <c r="J47" s="294">
        <v>4.4809433895818866</v>
      </c>
      <c r="K47" s="297"/>
      <c r="L47" s="252">
        <v>-2253.8349510000103</v>
      </c>
      <c r="M47" s="152" t="s">
        <v>159</v>
      </c>
    </row>
    <row r="48" spans="1:13" x14ac:dyDescent="0.25">
      <c r="A48" s="16"/>
      <c r="B48" s="315" t="s">
        <v>45</v>
      </c>
      <c r="C48" s="23">
        <v>6185.9308829999873</v>
      </c>
      <c r="D48" s="294">
        <v>3.9902523744305483</v>
      </c>
      <c r="E48" s="297"/>
      <c r="F48" s="293">
        <v>458.17357199999987</v>
      </c>
      <c r="G48" s="294">
        <v>0.70256378106764628</v>
      </c>
      <c r="H48" s="297"/>
      <c r="I48" s="293">
        <v>5727.7573109999903</v>
      </c>
      <c r="J48" s="294">
        <v>6.377529358159574</v>
      </c>
      <c r="K48" s="297"/>
      <c r="L48" s="252">
        <v>-5269.5837389999879</v>
      </c>
      <c r="M48" s="152" t="s">
        <v>159</v>
      </c>
    </row>
    <row r="49" spans="1:13" x14ac:dyDescent="0.25">
      <c r="A49" s="16"/>
      <c r="B49" s="11" t="s">
        <v>99</v>
      </c>
      <c r="C49" s="23">
        <v>4434.6984129999964</v>
      </c>
      <c r="D49" s="294">
        <v>2.8606148705907963</v>
      </c>
      <c r="E49" s="297"/>
      <c r="F49" s="293">
        <v>1280.6613430000009</v>
      </c>
      <c r="G49" s="294">
        <v>1.9637672934248829</v>
      </c>
      <c r="H49" s="297"/>
      <c r="I49" s="293">
        <v>3154.0370699999958</v>
      </c>
      <c r="J49" s="294">
        <v>3.5118394370547747</v>
      </c>
      <c r="K49" s="297"/>
      <c r="L49" s="252">
        <v>-1873.3757269999949</v>
      </c>
      <c r="M49" s="152" t="s">
        <v>159</v>
      </c>
    </row>
    <row r="50" spans="1:13" x14ac:dyDescent="0.25">
      <c r="A50" s="16"/>
      <c r="B50" s="11" t="s">
        <v>46</v>
      </c>
      <c r="C50" s="23">
        <v>161.51759099999992</v>
      </c>
      <c r="D50" s="294">
        <v>0.10418738314248525</v>
      </c>
      <c r="E50" s="297"/>
      <c r="F50" s="293">
        <v>4.3580370000000022</v>
      </c>
      <c r="G50" s="294">
        <v>6.6826179855539658E-3</v>
      </c>
      <c r="H50" s="297"/>
      <c r="I50" s="293">
        <v>157.15955399999993</v>
      </c>
      <c r="J50" s="294">
        <v>0.17498815245286259</v>
      </c>
      <c r="K50" s="297"/>
      <c r="L50" s="252">
        <v>-152.80151699999993</v>
      </c>
      <c r="M50" s="152" t="s">
        <v>159</v>
      </c>
    </row>
    <row r="51" spans="1:13" x14ac:dyDescent="0.25">
      <c r="A51" s="16"/>
      <c r="B51" s="11" t="s">
        <v>68</v>
      </c>
      <c r="C51" s="23">
        <v>162.04457500000015</v>
      </c>
      <c r="D51" s="294">
        <v>0.10452731567601335</v>
      </c>
      <c r="E51" s="297"/>
      <c r="F51" s="293">
        <v>49.512625000000014</v>
      </c>
      <c r="G51" s="294">
        <v>7.5922705185153053E-2</v>
      </c>
      <c r="H51" s="297"/>
      <c r="I51" s="293">
        <v>112.53195000000014</v>
      </c>
      <c r="J51" s="294">
        <v>0.12529787417453439</v>
      </c>
      <c r="K51" s="297"/>
      <c r="L51" s="252">
        <v>-63.019325000000123</v>
      </c>
      <c r="M51" s="152" t="s">
        <v>159</v>
      </c>
    </row>
    <row r="52" spans="1:13" x14ac:dyDescent="0.25">
      <c r="A52" s="16"/>
      <c r="B52" s="11" t="s">
        <v>83</v>
      </c>
      <c r="C52" s="23">
        <v>58.477743000000004</v>
      </c>
      <c r="D52" s="294">
        <v>3.7721235052650015E-2</v>
      </c>
      <c r="E52" s="297"/>
      <c r="F52" s="293">
        <v>28.224966000000013</v>
      </c>
      <c r="G52" s="294">
        <v>4.3280189092761059E-2</v>
      </c>
      <c r="H52" s="297"/>
      <c r="I52" s="293">
        <v>30.252776999999995</v>
      </c>
      <c r="J52" s="294">
        <v>3.3684732611282776E-2</v>
      </c>
      <c r="K52" s="297"/>
      <c r="L52" s="252">
        <v>-2.027810999999982</v>
      </c>
      <c r="M52" s="152" t="s">
        <v>159</v>
      </c>
    </row>
    <row r="53" spans="1:13" x14ac:dyDescent="0.25">
      <c r="A53" s="16"/>
      <c r="B53" s="11" t="s">
        <v>69</v>
      </c>
      <c r="C53" s="23">
        <v>4.908161999999999</v>
      </c>
      <c r="D53" s="294">
        <v>3.1660239089337755E-3</v>
      </c>
      <c r="E53" s="297"/>
      <c r="F53" s="293">
        <v>0.41319299999999998</v>
      </c>
      <c r="G53" s="294">
        <v>6.3359053016415375E-4</v>
      </c>
      <c r="H53" s="297"/>
      <c r="I53" s="293">
        <v>4.4949689999999993</v>
      </c>
      <c r="J53" s="294">
        <v>5.0048902572152349E-3</v>
      </c>
      <c r="K53" s="297"/>
      <c r="L53" s="252">
        <v>-4.0817759999999996</v>
      </c>
      <c r="M53" s="152" t="s">
        <v>159</v>
      </c>
    </row>
    <row r="54" spans="1:13" x14ac:dyDescent="0.25">
      <c r="A54" s="316"/>
      <c r="B54" s="11"/>
      <c r="C54" s="52"/>
      <c r="D54" s="346"/>
      <c r="E54" s="346"/>
      <c r="F54" s="343"/>
      <c r="G54" s="346"/>
      <c r="H54" s="346"/>
      <c r="I54" s="347"/>
      <c r="J54" s="346"/>
      <c r="K54" s="346"/>
      <c r="L54" s="307"/>
      <c r="M54" s="307"/>
    </row>
    <row r="55" spans="1:13" x14ac:dyDescent="0.25">
      <c r="A55" s="317" t="s">
        <v>125</v>
      </c>
      <c r="B55" s="11"/>
      <c r="C55" s="333">
        <f>SUM(C57:C77)</f>
        <v>107435.976755</v>
      </c>
      <c r="D55" s="290">
        <v>69.301883492432296</v>
      </c>
      <c r="E55" s="292"/>
      <c r="F55" s="333">
        <f>SUM(F57:F77)</f>
        <v>48020.425491000009</v>
      </c>
      <c r="G55" s="290">
        <f>F55/F9*100</f>
        <v>73.634565071409568</v>
      </c>
      <c r="H55" s="292"/>
      <c r="I55" s="333">
        <v>59415.551263999994</v>
      </c>
      <c r="J55" s="290">
        <v>66.155809672606409</v>
      </c>
      <c r="K55" s="292"/>
      <c r="L55" s="251">
        <v>-11395.125772999985</v>
      </c>
      <c r="M55" s="152" t="s">
        <v>159</v>
      </c>
    </row>
    <row r="56" spans="1:13" x14ac:dyDescent="0.25">
      <c r="A56" s="317"/>
      <c r="B56" s="11"/>
      <c r="C56" s="340"/>
      <c r="D56" s="292"/>
      <c r="E56" s="292"/>
      <c r="F56" s="348"/>
      <c r="G56" s="297"/>
      <c r="H56" s="297"/>
      <c r="I56" s="348"/>
      <c r="J56" s="292"/>
      <c r="K56" s="292"/>
      <c r="L56" s="263"/>
      <c r="M56" s="263"/>
    </row>
    <row r="57" spans="1:13" ht="15.6" x14ac:dyDescent="0.25">
      <c r="A57" s="20"/>
      <c r="B57" s="21" t="s">
        <v>350</v>
      </c>
      <c r="C57" s="23">
        <v>18650.83099100001</v>
      </c>
      <c r="D57" s="294">
        <v>12.030771771385924</v>
      </c>
      <c r="E57" s="297"/>
      <c r="F57" s="293">
        <v>10034.349119</v>
      </c>
      <c r="G57" s="294">
        <v>15.386680263604221</v>
      </c>
      <c r="H57" s="297"/>
      <c r="I57" s="293">
        <v>8616.4818720000076</v>
      </c>
      <c r="J57" s="294">
        <v>9.5939585284446967</v>
      </c>
      <c r="K57" s="297"/>
      <c r="L57" s="252">
        <v>1417.8672469999929</v>
      </c>
      <c r="M57" s="152" t="s">
        <v>24</v>
      </c>
    </row>
    <row r="58" spans="1:13" ht="15.6" x14ac:dyDescent="0.25">
      <c r="A58" s="20"/>
      <c r="B58" s="21" t="s">
        <v>351</v>
      </c>
      <c r="C58" s="23">
        <v>16939.547823000023</v>
      </c>
      <c r="D58" s="294">
        <v>10.926903678840507</v>
      </c>
      <c r="E58" s="297"/>
      <c r="F58" s="293">
        <v>10017.872873999995</v>
      </c>
      <c r="G58" s="294">
        <v>15.361415574210483</v>
      </c>
      <c r="H58" s="297"/>
      <c r="I58" s="293">
        <v>6921.6749490000257</v>
      </c>
      <c r="J58" s="294">
        <v>7.7068881934137901</v>
      </c>
      <c r="K58" s="297"/>
      <c r="L58" s="252">
        <v>3096.1979249999695</v>
      </c>
      <c r="M58" s="152" t="s">
        <v>24</v>
      </c>
    </row>
    <row r="59" spans="1:13" x14ac:dyDescent="0.25">
      <c r="A59" s="20"/>
      <c r="B59" s="21" t="s">
        <v>57</v>
      </c>
      <c r="C59" s="23">
        <v>12009.423262000008</v>
      </c>
      <c r="D59" s="294">
        <v>7.7467127572393686</v>
      </c>
      <c r="E59" s="297"/>
      <c r="F59" s="293">
        <v>9225.8682440000139</v>
      </c>
      <c r="G59" s="294">
        <v>14.14695493858947</v>
      </c>
      <c r="H59" s="297"/>
      <c r="I59" s="293">
        <v>2783.5550179999946</v>
      </c>
      <c r="J59" s="294">
        <v>3.099328914172879</v>
      </c>
      <c r="K59" s="297"/>
      <c r="L59" s="252">
        <v>6442.3132260000193</v>
      </c>
      <c r="M59" s="152" t="s">
        <v>24</v>
      </c>
    </row>
    <row r="60" spans="1:13" x14ac:dyDescent="0.25">
      <c r="A60" s="20"/>
      <c r="B60" s="8" t="s">
        <v>86</v>
      </c>
      <c r="C60" s="23">
        <v>30698.151448000248</v>
      </c>
      <c r="D60" s="294">
        <v>19.801930222441481</v>
      </c>
      <c r="E60" s="297"/>
      <c r="F60" s="293">
        <v>9830.090667000004</v>
      </c>
      <c r="G60" s="294">
        <v>15.073470163498007</v>
      </c>
      <c r="H60" s="297"/>
      <c r="I60" s="293">
        <v>20868.060781000244</v>
      </c>
      <c r="J60" s="294">
        <v>23.23538918506523</v>
      </c>
      <c r="K60" s="297"/>
      <c r="L60" s="252">
        <v>-11037.97011400024</v>
      </c>
      <c r="M60" s="152" t="s">
        <v>159</v>
      </c>
    </row>
    <row r="61" spans="1:13" x14ac:dyDescent="0.25">
      <c r="A61" s="20"/>
      <c r="B61" s="8" t="s">
        <v>87</v>
      </c>
      <c r="C61" s="23">
        <v>9749.8496570000389</v>
      </c>
      <c r="D61" s="294">
        <v>6.2891683531578426</v>
      </c>
      <c r="E61" s="297"/>
      <c r="F61" s="293">
        <v>2854.8508910000078</v>
      </c>
      <c r="G61" s="294">
        <v>4.3776310091610977</v>
      </c>
      <c r="H61" s="297"/>
      <c r="I61" s="293">
        <v>6894.9987660000306</v>
      </c>
      <c r="J61" s="294">
        <v>7.6771857931533276</v>
      </c>
      <c r="K61" s="297"/>
      <c r="L61" s="252">
        <v>-4040.1478750000229</v>
      </c>
      <c r="M61" s="152" t="s">
        <v>159</v>
      </c>
    </row>
    <row r="62" spans="1:13" x14ac:dyDescent="0.25">
      <c r="A62" s="20"/>
      <c r="B62" s="22" t="s">
        <v>28</v>
      </c>
      <c r="C62" s="23">
        <v>6804.5120370000295</v>
      </c>
      <c r="D62" s="294">
        <v>4.3892699136193487</v>
      </c>
      <c r="E62" s="297"/>
      <c r="F62" s="293">
        <v>2121.2739929999966</v>
      </c>
      <c r="G62" s="294">
        <v>3.2527635120834555</v>
      </c>
      <c r="H62" s="297"/>
      <c r="I62" s="293">
        <v>4683.2380440000334</v>
      </c>
      <c r="J62" s="294">
        <v>5.21451704308428</v>
      </c>
      <c r="K62" s="297"/>
      <c r="L62" s="252">
        <v>-2561.9640510000368</v>
      </c>
      <c r="M62" s="152" t="s">
        <v>159</v>
      </c>
    </row>
    <row r="63" spans="1:13" x14ac:dyDescent="0.25">
      <c r="A63" s="20"/>
      <c r="B63" s="8" t="s">
        <v>49</v>
      </c>
      <c r="C63" s="23">
        <v>925.68086300000004</v>
      </c>
      <c r="D63" s="294">
        <v>0.59711308312571021</v>
      </c>
      <c r="E63" s="297"/>
      <c r="F63" s="293">
        <v>400.08894399999974</v>
      </c>
      <c r="G63" s="294">
        <v>0.61349675851666474</v>
      </c>
      <c r="H63" s="297"/>
      <c r="I63" s="293">
        <v>525.5919190000003</v>
      </c>
      <c r="J63" s="294">
        <v>0.5852164663814502</v>
      </c>
      <c r="K63" s="297"/>
      <c r="L63" s="252">
        <v>-125.50297500000056</v>
      </c>
      <c r="M63" s="152" t="s">
        <v>159</v>
      </c>
    </row>
    <row r="64" spans="1:13" x14ac:dyDescent="0.25">
      <c r="A64" s="20"/>
      <c r="B64" s="8" t="s">
        <v>105</v>
      </c>
      <c r="C64" s="23">
        <v>771.28721600000108</v>
      </c>
      <c r="D64" s="294">
        <v>0.49752102039642809</v>
      </c>
      <c r="E64" s="297"/>
      <c r="F64" s="293">
        <v>450.39891100000096</v>
      </c>
      <c r="G64" s="294">
        <v>0.69064210866555853</v>
      </c>
      <c r="H64" s="297"/>
      <c r="I64" s="293">
        <v>320.88830500000012</v>
      </c>
      <c r="J64" s="294">
        <v>0.35729072911266158</v>
      </c>
      <c r="K64" s="297"/>
      <c r="L64" s="252">
        <v>129.51060600000085</v>
      </c>
      <c r="M64" s="152" t="s">
        <v>24</v>
      </c>
    </row>
    <row r="65" spans="1:15" x14ac:dyDescent="0.25">
      <c r="A65" s="20"/>
      <c r="B65" s="8" t="s">
        <v>51</v>
      </c>
      <c r="C65" s="23">
        <v>660.01716800000077</v>
      </c>
      <c r="D65" s="294">
        <v>0.42574595830267292</v>
      </c>
      <c r="E65" s="297"/>
      <c r="F65" s="293">
        <v>552.60852800000055</v>
      </c>
      <c r="G65" s="294">
        <v>0.84737043035277204</v>
      </c>
      <c r="H65" s="297"/>
      <c r="I65" s="293">
        <v>107.40864000000023</v>
      </c>
      <c r="J65" s="294">
        <v>0.1195933622404826</v>
      </c>
      <c r="K65" s="297"/>
      <c r="L65" s="252">
        <v>445.19988800000033</v>
      </c>
      <c r="M65" s="152" t="s">
        <v>24</v>
      </c>
    </row>
    <row r="66" spans="1:15" x14ac:dyDescent="0.25">
      <c r="A66" s="20"/>
      <c r="B66" s="8" t="s">
        <v>48</v>
      </c>
      <c r="C66" s="23">
        <v>1170.4037520000015</v>
      </c>
      <c r="D66" s="294">
        <v>0.75497228126084748</v>
      </c>
      <c r="E66" s="297"/>
      <c r="F66" s="293">
        <v>362.28879800000004</v>
      </c>
      <c r="G66" s="294">
        <v>0.55553397951406247</v>
      </c>
      <c r="H66" s="297"/>
      <c r="I66" s="293">
        <v>808.1149540000016</v>
      </c>
      <c r="J66" s="294">
        <v>0.89978966706656849</v>
      </c>
      <c r="K66" s="297"/>
      <c r="L66" s="252">
        <v>-445.82615600000156</v>
      </c>
      <c r="M66" s="152" t="s">
        <v>159</v>
      </c>
    </row>
    <row r="67" spans="1:15" x14ac:dyDescent="0.25">
      <c r="A67" s="20"/>
      <c r="B67" s="8" t="s">
        <v>100</v>
      </c>
      <c r="C67" s="23">
        <v>2185.6270939999899</v>
      </c>
      <c r="D67" s="294">
        <v>1.4098449960733608</v>
      </c>
      <c r="E67" s="297"/>
      <c r="F67" s="293">
        <v>553.844166000001</v>
      </c>
      <c r="G67" s="294">
        <v>0.84926515881020292</v>
      </c>
      <c r="H67" s="297"/>
      <c r="I67" s="293">
        <v>1631.7829279999889</v>
      </c>
      <c r="J67" s="294">
        <v>1.8168967301525982</v>
      </c>
      <c r="K67" s="297"/>
      <c r="L67" s="252">
        <v>-1077.9387619999879</v>
      </c>
      <c r="M67" s="152" t="s">
        <v>159</v>
      </c>
    </row>
    <row r="68" spans="1:15" x14ac:dyDescent="0.25">
      <c r="A68" s="20"/>
      <c r="B68" s="8" t="s">
        <v>104</v>
      </c>
      <c r="C68" s="23">
        <v>705.85809000000006</v>
      </c>
      <c r="D68" s="294">
        <v>0.4553157758962173</v>
      </c>
      <c r="E68" s="297"/>
      <c r="F68" s="293">
        <v>278.3389429999998</v>
      </c>
      <c r="G68" s="294">
        <v>0.42680519384573318</v>
      </c>
      <c r="H68" s="297"/>
      <c r="I68" s="293">
        <v>427.51914700000026</v>
      </c>
      <c r="J68" s="294">
        <v>0.47601805787609863</v>
      </c>
      <c r="K68" s="297"/>
      <c r="L68" s="252">
        <v>-149.18020400000046</v>
      </c>
      <c r="M68" s="152" t="s">
        <v>159</v>
      </c>
    </row>
    <row r="69" spans="1:15" x14ac:dyDescent="0.25">
      <c r="A69" s="20"/>
      <c r="B69" s="8" t="s">
        <v>110</v>
      </c>
      <c r="C69" s="23">
        <v>3.2667999999999996E-2</v>
      </c>
      <c r="D69" s="294">
        <v>2.1072586654036399E-5</v>
      </c>
      <c r="E69" s="297"/>
      <c r="F69" s="293">
        <v>3.2439999999999999E-3</v>
      </c>
      <c r="G69" s="294">
        <v>4.9743526145227892E-6</v>
      </c>
      <c r="H69" s="297"/>
      <c r="I69" s="293">
        <v>2.9423999999999999E-2</v>
      </c>
      <c r="J69" s="294">
        <v>3.2761936940677692E-5</v>
      </c>
      <c r="K69" s="297"/>
      <c r="L69" s="252">
        <v>-2.6179999999999998E-2</v>
      </c>
      <c r="M69" s="152" t="s">
        <v>159</v>
      </c>
    </row>
    <row r="70" spans="1:15" x14ac:dyDescent="0.25">
      <c r="A70" s="20"/>
      <c r="B70" s="8" t="s">
        <v>113</v>
      </c>
      <c r="C70" s="23">
        <v>141.41154899999995</v>
      </c>
      <c r="D70" s="294">
        <v>9.1217923355700184E-2</v>
      </c>
      <c r="E70" s="297"/>
      <c r="F70" s="293">
        <v>89.418199999999942</v>
      </c>
      <c r="G70" s="294">
        <v>0.13711395097284876</v>
      </c>
      <c r="H70" s="297"/>
      <c r="I70" s="293">
        <v>51.993349000000002</v>
      </c>
      <c r="J70" s="294">
        <v>5.7891613012256926E-2</v>
      </c>
      <c r="K70" s="297"/>
      <c r="L70" s="252">
        <v>37.42485099999994</v>
      </c>
      <c r="M70" s="152" t="s">
        <v>24</v>
      </c>
    </row>
    <row r="71" spans="1:15" x14ac:dyDescent="0.25">
      <c r="A71" s="20"/>
      <c r="B71" s="8" t="s">
        <v>102</v>
      </c>
      <c r="C71" s="23">
        <v>652.67796999999939</v>
      </c>
      <c r="D71" s="294">
        <v>0.42101178768230552</v>
      </c>
      <c r="E71" s="297"/>
      <c r="F71" s="293">
        <v>98.651383999999965</v>
      </c>
      <c r="G71" s="294">
        <v>0.15127212389848688</v>
      </c>
      <c r="H71" s="297"/>
      <c r="I71" s="293">
        <v>554.02658599999938</v>
      </c>
      <c r="J71" s="294">
        <v>0.61687683775118707</v>
      </c>
      <c r="K71" s="297"/>
      <c r="L71" s="252">
        <v>-455.37520199999943</v>
      </c>
      <c r="M71" s="152" t="s">
        <v>159</v>
      </c>
    </row>
    <row r="72" spans="1:15" x14ac:dyDescent="0.25">
      <c r="A72" s="20"/>
      <c r="B72" s="8" t="s">
        <v>106</v>
      </c>
      <c r="C72" s="23">
        <v>918.15551300000277</v>
      </c>
      <c r="D72" s="294">
        <v>0.5922588346263562</v>
      </c>
      <c r="E72" s="297"/>
      <c r="F72" s="293">
        <v>161.71246300000004</v>
      </c>
      <c r="G72" s="294">
        <v>0.24797004103729037</v>
      </c>
      <c r="H72" s="297"/>
      <c r="I72" s="293">
        <v>756.4430500000027</v>
      </c>
      <c r="J72" s="294">
        <v>0.84225596463138908</v>
      </c>
      <c r="K72" s="297"/>
      <c r="L72" s="252">
        <v>-594.73058700000263</v>
      </c>
      <c r="M72" s="152" t="s">
        <v>159</v>
      </c>
    </row>
    <row r="73" spans="1:15" x14ac:dyDescent="0.25">
      <c r="A73" s="20"/>
      <c r="B73" s="8" t="s">
        <v>107</v>
      </c>
      <c r="C73" s="23">
        <v>283.43073099999992</v>
      </c>
      <c r="D73" s="294">
        <v>0.18282780211259889</v>
      </c>
      <c r="E73" s="297"/>
      <c r="F73" s="293">
        <v>73.866195000000005</v>
      </c>
      <c r="G73" s="294">
        <v>0.11326649205397664</v>
      </c>
      <c r="H73" s="297"/>
      <c r="I73" s="293">
        <v>209.56453599999989</v>
      </c>
      <c r="J73" s="294">
        <v>0.23333809520916182</v>
      </c>
      <c r="K73" s="297"/>
      <c r="L73" s="252">
        <v>-135.69834099999989</v>
      </c>
      <c r="M73" s="152" t="s">
        <v>159</v>
      </c>
    </row>
    <row r="74" spans="1:15" x14ac:dyDescent="0.25">
      <c r="A74" s="20"/>
      <c r="B74" s="8" t="s">
        <v>109</v>
      </c>
      <c r="C74" s="23">
        <v>241.59131200000033</v>
      </c>
      <c r="D74" s="294">
        <v>0.15583916545189028</v>
      </c>
      <c r="E74" s="297"/>
      <c r="F74" s="293">
        <v>50.454650000000022</v>
      </c>
      <c r="G74" s="294">
        <v>7.7367207195540175E-2</v>
      </c>
      <c r="H74" s="297"/>
      <c r="I74" s="293">
        <v>191.13666200000031</v>
      </c>
      <c r="J74" s="294">
        <v>0.21281971409378864</v>
      </c>
      <c r="K74" s="297"/>
      <c r="L74" s="252">
        <v>-140.6820120000003</v>
      </c>
      <c r="M74" s="152" t="s">
        <v>159</v>
      </c>
    </row>
    <row r="75" spans="1:15" x14ac:dyDescent="0.25">
      <c r="A75" s="20"/>
      <c r="B75" s="8" t="s">
        <v>50</v>
      </c>
      <c r="C75" s="23">
        <v>476.71060700000055</v>
      </c>
      <c r="D75" s="294">
        <v>0.30750353786291795</v>
      </c>
      <c r="E75" s="297"/>
      <c r="F75" s="293">
        <v>46.054889000000031</v>
      </c>
      <c r="G75" s="294">
        <v>7.0620609589613748E-2</v>
      </c>
      <c r="H75" s="297"/>
      <c r="I75" s="293">
        <v>430.65571800000055</v>
      </c>
      <c r="J75" s="294">
        <v>0.47951044984564622</v>
      </c>
      <c r="K75" s="297"/>
      <c r="L75" s="252">
        <v>-384.60082900000054</v>
      </c>
      <c r="M75" s="152" t="s">
        <v>159</v>
      </c>
    </row>
    <row r="76" spans="1:15" x14ac:dyDescent="0.25">
      <c r="A76" s="20"/>
      <c r="B76" s="8" t="s">
        <v>108</v>
      </c>
      <c r="C76" s="23">
        <v>140.99377599999997</v>
      </c>
      <c r="D76" s="294">
        <v>9.0948437689475858E-2</v>
      </c>
      <c r="E76" s="297"/>
      <c r="F76" s="293">
        <v>42.705941000000017</v>
      </c>
      <c r="G76" s="294">
        <v>6.5485329614366844E-2</v>
      </c>
      <c r="H76" s="297"/>
      <c r="I76" s="293">
        <v>98.287834999999959</v>
      </c>
      <c r="J76" s="294">
        <v>0.10943786882496372</v>
      </c>
      <c r="K76" s="297"/>
      <c r="L76" s="252">
        <v>-55.581893999999942</v>
      </c>
      <c r="M76" s="152" t="s">
        <v>159</v>
      </c>
    </row>
    <row r="77" spans="1:15" ht="12.75" customHeight="1" x14ac:dyDescent="0.25">
      <c r="B77" s="349" t="s">
        <v>23</v>
      </c>
      <c r="C77" s="23">
        <f>F77+I77</f>
        <v>3309.7832279996401</v>
      </c>
      <c r="D77" s="294">
        <v>2.1349851193246829</v>
      </c>
      <c r="E77" s="297"/>
      <c r="F77" s="157">
        <v>775.68444699997781</v>
      </c>
      <c r="G77" s="294">
        <v>1.189435251843096</v>
      </c>
      <c r="H77" s="297"/>
      <c r="I77" s="157">
        <v>2534.0987809996623</v>
      </c>
      <c r="J77" s="294">
        <v>2.8215736971370022</v>
      </c>
      <c r="K77" s="297"/>
      <c r="L77" s="252">
        <v>-1758.4134209996846</v>
      </c>
      <c r="M77" s="152" t="s">
        <v>159</v>
      </c>
      <c r="O77" s="23"/>
    </row>
    <row r="78" spans="1:15" x14ac:dyDescent="0.25">
      <c r="A78" s="153"/>
      <c r="B78" s="350"/>
      <c r="C78" s="155"/>
      <c r="D78" s="155"/>
      <c r="E78" s="155"/>
      <c r="F78" s="155"/>
      <c r="G78" s="155"/>
      <c r="H78" s="155"/>
      <c r="I78" s="155"/>
      <c r="J78" s="155"/>
      <c r="K78" s="155"/>
      <c r="L78" s="155"/>
      <c r="M78" s="351"/>
    </row>
    <row r="79" spans="1:15" x14ac:dyDescent="0.25">
      <c r="A79" s="352"/>
      <c r="B79" s="324"/>
      <c r="C79" s="158"/>
      <c r="D79" s="158"/>
      <c r="E79" s="158"/>
      <c r="F79" s="158"/>
      <c r="G79" s="158"/>
      <c r="H79" s="158"/>
      <c r="I79" s="158"/>
      <c r="J79" s="158"/>
      <c r="K79" s="158"/>
      <c r="L79" s="158"/>
      <c r="M79" s="159"/>
    </row>
    <row r="80" spans="1:15" x14ac:dyDescent="0.25">
      <c r="A80" s="353" t="s">
        <v>336</v>
      </c>
      <c r="B80" s="324"/>
      <c r="C80" s="158"/>
      <c r="D80" s="158"/>
      <c r="E80" s="158"/>
      <c r="F80" s="158"/>
      <c r="G80" s="158"/>
      <c r="H80" s="158"/>
      <c r="I80" s="158"/>
      <c r="J80" s="158"/>
      <c r="K80" s="158"/>
      <c r="L80" s="158"/>
      <c r="M80" s="159"/>
    </row>
    <row r="81" spans="1:13" x14ac:dyDescent="0.25">
      <c r="A81" s="323" t="s">
        <v>47</v>
      </c>
      <c r="B81" s="326" t="s">
        <v>149</v>
      </c>
      <c r="C81" s="158"/>
      <c r="D81" s="158"/>
      <c r="E81" s="158"/>
      <c r="F81" s="158"/>
      <c r="G81" s="158"/>
      <c r="H81" s="158"/>
      <c r="I81" s="325"/>
      <c r="J81" s="158"/>
      <c r="K81" s="158"/>
      <c r="L81" s="158"/>
      <c r="M81" s="159"/>
    </row>
    <row r="82" spans="1:13" x14ac:dyDescent="0.25">
      <c r="A82" s="323" t="s">
        <v>88</v>
      </c>
      <c r="B82" s="324" t="s">
        <v>130</v>
      </c>
      <c r="C82" s="158"/>
      <c r="D82" s="158"/>
      <c r="E82" s="158"/>
      <c r="F82" s="158"/>
      <c r="G82" s="158"/>
      <c r="H82" s="158"/>
      <c r="I82" s="325"/>
      <c r="J82" s="158"/>
      <c r="K82" s="158"/>
      <c r="L82" s="158"/>
      <c r="M82" s="159"/>
    </row>
    <row r="83" spans="1:13" x14ac:dyDescent="0.25">
      <c r="A83" s="323" t="s">
        <v>148</v>
      </c>
      <c r="B83" s="324" t="s">
        <v>328</v>
      </c>
      <c r="C83" s="158"/>
      <c r="D83" s="158"/>
      <c r="E83" s="158"/>
      <c r="F83" s="158"/>
      <c r="G83" s="158"/>
      <c r="H83" s="158"/>
      <c r="I83" s="325"/>
      <c r="J83" s="158"/>
      <c r="K83" s="158"/>
      <c r="L83" s="158"/>
      <c r="M83" s="159"/>
    </row>
    <row r="84" spans="1:13" x14ac:dyDescent="0.25">
      <c r="A84" s="323" t="s">
        <v>213</v>
      </c>
      <c r="B84" s="324" t="s">
        <v>347</v>
      </c>
      <c r="C84" s="158"/>
      <c r="D84" s="158"/>
      <c r="E84" s="158"/>
      <c r="F84" s="158"/>
      <c r="G84" s="158"/>
      <c r="H84" s="158"/>
      <c r="I84" s="325"/>
      <c r="J84" s="158"/>
      <c r="K84" s="158"/>
      <c r="L84" s="158"/>
      <c r="M84" s="159"/>
    </row>
    <row r="85" spans="1:13" x14ac:dyDescent="0.25">
      <c r="A85" s="323" t="s">
        <v>337</v>
      </c>
      <c r="B85" s="324" t="s">
        <v>338</v>
      </c>
      <c r="C85" s="158"/>
      <c r="D85" s="158"/>
      <c r="E85" s="158"/>
      <c r="F85" s="158"/>
      <c r="G85" s="158"/>
      <c r="H85" s="158"/>
      <c r="I85" s="325"/>
      <c r="J85" s="158"/>
      <c r="K85" s="158"/>
      <c r="L85" s="158"/>
      <c r="M85" s="159"/>
    </row>
    <row r="86" spans="1:13" x14ac:dyDescent="0.25">
      <c r="A86" s="194" t="s">
        <v>282</v>
      </c>
      <c r="B86" s="195"/>
      <c r="C86" s="159"/>
      <c r="D86" s="159"/>
      <c r="E86" s="159"/>
      <c r="F86" s="159"/>
      <c r="G86" s="159"/>
      <c r="H86" s="159"/>
      <c r="I86" s="159"/>
      <c r="J86" s="159"/>
      <c r="K86" s="159"/>
      <c r="L86" s="159"/>
      <c r="M86" s="159"/>
    </row>
    <row r="87" spans="1:13" x14ac:dyDescent="0.25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</row>
  </sheetData>
  <mergeCells count="9">
    <mergeCell ref="A1:M1"/>
    <mergeCell ref="A2:M2"/>
    <mergeCell ref="L4:M4"/>
    <mergeCell ref="L10:M10"/>
    <mergeCell ref="A4:B5"/>
    <mergeCell ref="C4:D4"/>
    <mergeCell ref="F4:G4"/>
    <mergeCell ref="I4:J4"/>
    <mergeCell ref="A3:M3"/>
  </mergeCells>
  <phoneticPr fontId="0" type="noConversion"/>
  <pageMargins left="1.5" right="0.51" top="0.69" bottom="0.62" header="0.5" footer="0.5"/>
  <pageSetup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10-11</vt:lpstr>
      <vt:lpstr>Table 12</vt:lpstr>
      <vt:lpstr>Table 13-14</vt:lpstr>
    </vt:vector>
  </TitlesOfParts>
  <Company>National Statistics Office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NSO</dc:creator>
  <cp:lastModifiedBy>psa</cp:lastModifiedBy>
  <cp:lastPrinted>2019-09-18T03:57:36Z</cp:lastPrinted>
  <dcterms:created xsi:type="dcterms:W3CDTF">2003-04-28T01:55:02Z</dcterms:created>
  <dcterms:modified xsi:type="dcterms:W3CDTF">2021-04-05T04:06:45Z</dcterms:modified>
</cp:coreProperties>
</file>