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14280" yWindow="-15" windowWidth="13605" windowHeight="13425"/>
  </bookViews>
  <sheets>
    <sheet name="2.1.1" sheetId="3" r:id="rId1"/>
    <sheet name="Average Grade" sheetId="5" state="hidden" r:id="rId2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AE24" i="5" l="1"/>
  <c r="AE23" i="5"/>
  <c r="AE22" i="5"/>
  <c r="AE21" i="5"/>
  <c r="AE20" i="5"/>
  <c r="AE19" i="5"/>
  <c r="AE18" i="5"/>
  <c r="AE17" i="5"/>
  <c r="AE16" i="5"/>
  <c r="AE15" i="5"/>
  <c r="AE14" i="5"/>
  <c r="AE13" i="5"/>
  <c r="AE12" i="5"/>
  <c r="AE11" i="5"/>
  <c r="AE10" i="5"/>
  <c r="AB24" i="5"/>
  <c r="AB23" i="5"/>
  <c r="AB22" i="5"/>
  <c r="AB21" i="5"/>
  <c r="AB20" i="5"/>
  <c r="AB19" i="5"/>
  <c r="AB18" i="5"/>
  <c r="AB17" i="5"/>
  <c r="AB16" i="5"/>
  <c r="AB15" i="5"/>
  <c r="AB14" i="5"/>
  <c r="AB13" i="5"/>
  <c r="AB12" i="5"/>
  <c r="AB11" i="5"/>
  <c r="AB10" i="5"/>
  <c r="Y24" i="5"/>
  <c r="Y23" i="5"/>
  <c r="Y22" i="5"/>
  <c r="Y21" i="5"/>
  <c r="Y20" i="5"/>
  <c r="Y19" i="5"/>
  <c r="Y18" i="5"/>
  <c r="Y17" i="5"/>
  <c r="Y16" i="5"/>
  <c r="Y15" i="5"/>
  <c r="Y14" i="5"/>
  <c r="Y13" i="5"/>
  <c r="Y12" i="5"/>
  <c r="Y11" i="5"/>
  <c r="Y10" i="5"/>
  <c r="Y8" i="5" s="1"/>
  <c r="V24" i="5"/>
  <c r="V23" i="5"/>
  <c r="V22" i="5"/>
  <c r="V21" i="5"/>
  <c r="V20" i="5"/>
  <c r="V19" i="5"/>
  <c r="V18" i="5"/>
  <c r="V17" i="5"/>
  <c r="V16" i="5"/>
  <c r="V15" i="5"/>
  <c r="V14" i="5"/>
  <c r="V13" i="5"/>
  <c r="V12" i="5"/>
  <c r="V11" i="5"/>
  <c r="V10" i="5"/>
  <c r="S24" i="5"/>
  <c r="S23" i="5"/>
  <c r="S22" i="5"/>
  <c r="S21" i="5"/>
  <c r="S20" i="5"/>
  <c r="S19" i="5"/>
  <c r="S18" i="5"/>
  <c r="S17" i="5"/>
  <c r="S16" i="5"/>
  <c r="S15" i="5"/>
  <c r="S14" i="5"/>
  <c r="S13" i="5"/>
  <c r="S12" i="5"/>
  <c r="S11" i="5"/>
  <c r="S10" i="5"/>
  <c r="P24" i="5"/>
  <c r="P23" i="5"/>
  <c r="P22" i="5"/>
  <c r="P21" i="5"/>
  <c r="P20" i="5"/>
  <c r="P19" i="5"/>
  <c r="P18" i="5"/>
  <c r="P17" i="5"/>
  <c r="P16" i="5"/>
  <c r="P15" i="5"/>
  <c r="P14" i="5"/>
  <c r="P13" i="5"/>
  <c r="P12" i="5"/>
  <c r="P11" i="5"/>
  <c r="P10" i="5"/>
  <c r="M24" i="5"/>
  <c r="M23" i="5"/>
  <c r="M22" i="5"/>
  <c r="M21" i="5"/>
  <c r="M20" i="5"/>
  <c r="M19" i="5"/>
  <c r="M18" i="5"/>
  <c r="M17" i="5"/>
  <c r="M16" i="5"/>
  <c r="M15" i="5"/>
  <c r="M14" i="5"/>
  <c r="M8" i="5" s="1"/>
  <c r="M13" i="5"/>
  <c r="M12" i="5"/>
  <c r="M11" i="5"/>
  <c r="M10" i="5"/>
  <c r="J24" i="5"/>
  <c r="J23" i="5"/>
  <c r="J22" i="5"/>
  <c r="J21" i="5"/>
  <c r="J20" i="5"/>
  <c r="J19" i="5"/>
  <c r="J18" i="5"/>
  <c r="J17" i="5"/>
  <c r="J16" i="5"/>
  <c r="J15" i="5"/>
  <c r="J14" i="5"/>
  <c r="J13" i="5"/>
  <c r="J12" i="5"/>
  <c r="J11" i="5"/>
  <c r="J10" i="5"/>
  <c r="G24" i="5"/>
  <c r="G23" i="5"/>
  <c r="G22" i="5"/>
  <c r="G21" i="5"/>
  <c r="G20" i="5"/>
  <c r="G19" i="5"/>
  <c r="G18" i="5"/>
  <c r="G17" i="5"/>
  <c r="G16" i="5"/>
  <c r="G15" i="5"/>
  <c r="G14" i="5"/>
  <c r="G13" i="5"/>
  <c r="G12" i="5"/>
  <c r="G11" i="5"/>
  <c r="G10" i="5"/>
  <c r="D24" i="5"/>
  <c r="D23" i="5"/>
  <c r="D22" i="5"/>
  <c r="D21" i="5"/>
  <c r="D20" i="5"/>
  <c r="D19" i="5"/>
  <c r="D18" i="5"/>
  <c r="D17" i="5"/>
  <c r="D16" i="5"/>
  <c r="D15" i="5"/>
  <c r="D14" i="5"/>
  <c r="D13" i="5"/>
  <c r="D12" i="5"/>
  <c r="D11" i="5"/>
  <c r="D10" i="5"/>
  <c r="AC8" i="5"/>
  <c r="Z8" i="5"/>
  <c r="W8" i="5"/>
  <c r="T8" i="5"/>
  <c r="Q8" i="5"/>
  <c r="N8" i="5"/>
  <c r="K8" i="5"/>
  <c r="H8" i="5"/>
  <c r="E8" i="5"/>
  <c r="B8" i="5"/>
  <c r="J8" i="5" l="1"/>
  <c r="I8" i="5" s="1"/>
  <c r="V8" i="5"/>
  <c r="U8" i="5" s="1"/>
  <c r="L8" i="5"/>
  <c r="P8" i="5"/>
  <c r="O8" i="5" s="1"/>
  <c r="G8" i="5"/>
  <c r="F8" i="5" s="1"/>
  <c r="S8" i="5"/>
  <c r="R8" i="5" s="1"/>
  <c r="AE8" i="5"/>
  <c r="AD8" i="5" s="1"/>
  <c r="X8" i="5"/>
  <c r="AB8" i="5"/>
  <c r="AA8" i="5" s="1"/>
  <c r="D8" i="5"/>
  <c r="C8" i="5" s="1"/>
</calcChain>
</file>

<file path=xl/sharedStrings.xml><?xml version="1.0" encoding="utf-8"?>
<sst xmlns="http://schemas.openxmlformats.org/spreadsheetml/2006/main" count="566" uniqueCount="67">
  <si>
    <t>Region</t>
  </si>
  <si>
    <t>Gold</t>
  </si>
  <si>
    <t>Copper</t>
  </si>
  <si>
    <t>Nickel</t>
  </si>
  <si>
    <t>Chromite</t>
  </si>
  <si>
    <t>Iron</t>
  </si>
  <si>
    <t>Manganese</t>
  </si>
  <si>
    <t>Zinc</t>
  </si>
  <si>
    <t>Philippines</t>
  </si>
  <si>
    <t>CAR</t>
  </si>
  <si>
    <t>I</t>
  </si>
  <si>
    <t>II</t>
  </si>
  <si>
    <t>III</t>
  </si>
  <si>
    <t>IV-A</t>
  </si>
  <si>
    <t>IV-B</t>
  </si>
  <si>
    <t>V</t>
  </si>
  <si>
    <t>VI</t>
  </si>
  <si>
    <t>VII</t>
  </si>
  <si>
    <t>VIII</t>
  </si>
  <si>
    <t>IX</t>
  </si>
  <si>
    <t>X</t>
  </si>
  <si>
    <t>XI</t>
  </si>
  <si>
    <t>XII</t>
  </si>
  <si>
    <t>Caraga</t>
  </si>
  <si>
    <t>Source: Mines and Geosciences Bureau</t>
  </si>
  <si>
    <t>Bauxite</t>
  </si>
  <si>
    <t>4-A</t>
  </si>
  <si>
    <t>4-B</t>
  </si>
  <si>
    <t>Silver</t>
  </si>
  <si>
    <t xml:space="preserve"> Volume
(grams) </t>
  </si>
  <si>
    <t xml:space="preserve"> Volume
(tons) </t>
  </si>
  <si>
    <t xml:space="preserve"> Volume
(tons)</t>
  </si>
  <si>
    <t xml:space="preserve"> Volume        (tons) </t>
  </si>
  <si>
    <t xml:space="preserve"> Volume
(tons) `</t>
  </si>
  <si>
    <t xml:space="preserve"> Volume     (tons) </t>
  </si>
  <si>
    <t>Average Grade
(g/t)</t>
  </si>
  <si>
    <t>Average Grade
(%Cu)</t>
  </si>
  <si>
    <r>
      <t>Average Grade
(%Al</t>
    </r>
    <r>
      <rPr>
        <b/>
        <vertAlign val="subscript"/>
        <sz val="7"/>
        <color theme="1"/>
        <rFont val="Arial"/>
        <family val="2"/>
      </rPr>
      <t>2</t>
    </r>
    <r>
      <rPr>
        <b/>
        <sz val="7"/>
        <color theme="1"/>
        <rFont val="Arial"/>
        <family val="2"/>
      </rPr>
      <t>O</t>
    </r>
    <r>
      <rPr>
        <b/>
        <vertAlign val="subscript"/>
        <sz val="7"/>
        <color theme="1"/>
        <rFont val="Arial"/>
        <family val="2"/>
      </rPr>
      <t>3)</t>
    </r>
  </si>
  <si>
    <r>
      <t>Average Grade
(%Cr</t>
    </r>
    <r>
      <rPr>
        <b/>
        <vertAlign val="subscript"/>
        <sz val="7"/>
        <color theme="1"/>
        <rFont val="Arial"/>
        <family val="2"/>
      </rPr>
      <t>2</t>
    </r>
    <r>
      <rPr>
        <b/>
        <sz val="7"/>
        <color theme="1"/>
        <rFont val="Arial"/>
        <family val="2"/>
      </rPr>
      <t>O</t>
    </r>
    <r>
      <rPr>
        <b/>
        <vertAlign val="subscript"/>
        <sz val="7"/>
        <color theme="1"/>
        <rFont val="Arial"/>
        <family val="2"/>
      </rPr>
      <t>3</t>
    </r>
    <r>
      <rPr>
        <b/>
        <sz val="7"/>
        <color theme="1"/>
        <rFont val="Arial"/>
        <family val="2"/>
      </rPr>
      <t>)</t>
    </r>
  </si>
  <si>
    <t>Average Grade
(%Fe)</t>
  </si>
  <si>
    <t>Iron
 (Associated with Nickel)</t>
  </si>
  <si>
    <t>Average Grade
(%Ni)</t>
  </si>
  <si>
    <t>Average Grade
(%Mn)</t>
  </si>
  <si>
    <t>Average Grade
(%Zn)</t>
  </si>
  <si>
    <t>Table 2.1.1</t>
  </si>
  <si>
    <t>METALLIC MINERALS RESOURCE/RESERVE INVENTORY OF THE PHILIPPINES</t>
  </si>
  <si>
    <t>- no available data</t>
  </si>
  <si>
    <t>-</t>
  </si>
  <si>
    <t>Total Resource</t>
  </si>
  <si>
    <t>Total Reserve</t>
  </si>
  <si>
    <t>Based on the 2017 inventory and other data gathered up to June 2018</t>
  </si>
  <si>
    <t>Data used are mixed resources and reserves due to the previous MGB Form 29-19. This inventory is NOT exclusively Reserves nor Resources.</t>
  </si>
  <si>
    <t>Ave. Grade
(g/t)</t>
  </si>
  <si>
    <t>Ave. Grade
(%Cu)</t>
  </si>
  <si>
    <t>Ave. Grade
(%Fe)</t>
  </si>
  <si>
    <t>Ave. Grade
(%Mn)</t>
  </si>
  <si>
    <t>Ave. Grade
(%Ni)</t>
  </si>
  <si>
    <t>Ave. Grade
(%Zn)</t>
  </si>
  <si>
    <t xml:space="preserve"> Weight
(metric tons) </t>
  </si>
  <si>
    <t xml:space="preserve"> Weight        (metric tons)</t>
  </si>
  <si>
    <t xml:space="preserve"> Weight        (metric tons) </t>
  </si>
  <si>
    <t xml:space="preserve"> Weight
(metric tons) `</t>
  </si>
  <si>
    <t xml:space="preserve"> Weight     (metric tons) </t>
  </si>
  <si>
    <t>as of 2017</t>
  </si>
  <si>
    <t xml:space="preserve"> Weight
(metric tons)</t>
  </si>
  <si>
    <r>
      <t>Ave. Grade
(%Al</t>
    </r>
    <r>
      <rPr>
        <b/>
        <vertAlign val="subscript"/>
        <sz val="10"/>
        <color theme="1"/>
        <rFont val="Arial"/>
        <family val="2"/>
      </rPr>
      <t>2</t>
    </r>
    <r>
      <rPr>
        <b/>
        <sz val="10"/>
        <color theme="1"/>
        <rFont val="Arial"/>
        <family val="2"/>
      </rPr>
      <t>O</t>
    </r>
    <r>
      <rPr>
        <b/>
        <vertAlign val="subscript"/>
        <sz val="10"/>
        <color theme="1"/>
        <rFont val="Arial"/>
        <family val="2"/>
      </rPr>
      <t>3</t>
    </r>
    <r>
      <rPr>
        <b/>
        <sz val="10"/>
        <color theme="1"/>
        <rFont val="Arial"/>
        <family val="2"/>
      </rPr>
      <t>)</t>
    </r>
  </si>
  <si>
    <r>
      <t>Ave. Grade
(% Cr</t>
    </r>
    <r>
      <rPr>
        <b/>
        <vertAlign val="subscript"/>
        <sz val="10"/>
        <color theme="1"/>
        <rFont val="Arial"/>
        <family val="2"/>
      </rPr>
      <t>2</t>
    </r>
    <r>
      <rPr>
        <b/>
        <sz val="10"/>
        <color theme="1"/>
        <rFont val="Arial"/>
        <family val="2"/>
      </rPr>
      <t>O</t>
    </r>
    <r>
      <rPr>
        <b/>
        <vertAlign val="subscript"/>
        <sz val="10"/>
        <color theme="1"/>
        <rFont val="Arial"/>
        <family val="2"/>
      </rPr>
      <t>3</t>
    </r>
    <r>
      <rPr>
        <b/>
        <sz val="10"/>
        <color theme="1"/>
        <rFont val="Arial"/>
        <family val="2"/>
      </rPr>
      <t>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</si>
</sst>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#,##0.0"/>
  </numFmts>
  <fonts count="13" x14ac:knownFonts="1">
    <font>
      <sz val="11"/>
      <color theme="1"/>
      <name val="Calibri"/>
      <family val="2"/>
      <scheme val="minor"/>
    </font>
    <font>
      <sz val="12"/>
      <color theme="1"/>
      <name val="Garamond"/>
      <family val="2"/>
    </font>
    <font>
      <sz val="10"/>
      <name val="Arial"/>
      <family val="2"/>
    </font>
    <font>
      <sz val="7"/>
      <color theme="1"/>
      <name val="Arial"/>
      <family val="2"/>
    </font>
    <font>
      <b/>
      <sz val="7"/>
      <color theme="1"/>
      <name val="Arial"/>
      <family val="2"/>
    </font>
    <font>
      <b/>
      <sz val="6.5"/>
      <color theme="1"/>
      <name val="Arial"/>
      <family val="2"/>
    </font>
    <font>
      <b/>
      <vertAlign val="subscript"/>
      <sz val="7"/>
      <color theme="1"/>
      <name val="Arial"/>
      <family val="2"/>
    </font>
    <font>
      <b/>
      <sz val="10"/>
      <color rgb="FF000000"/>
      <name val="Arial"/>
      <family val="2"/>
    </font>
    <font>
      <sz val="10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vertAlign val="subscript"/>
      <sz val="10"/>
      <color theme="1"/>
      <name val="Arial"/>
      <family val="2"/>
    </font>
    <font>
      <b/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</borders>
  <cellStyleXfs count="4">
    <xf numFmtId="0" fontId="0" fillId="0" borderId="0"/>
    <xf numFmtId="0" fontId="1" fillId="0" borderId="0"/>
    <xf numFmtId="0" fontId="2" fillId="0" borderId="0"/>
    <xf numFmtId="43" fontId="2" fillId="0" borderId="0" applyFont="0" applyFill="0" applyBorder="0" applyAlignment="0" applyProtection="0"/>
  </cellStyleXfs>
  <cellXfs count="49">
    <xf numFmtId="0" fontId="0" fillId="0" borderId="0" xfId="0"/>
    <xf numFmtId="164" fontId="3" fillId="0" borderId="0" xfId="0" applyNumberFormat="1" applyFont="1" applyAlignment="1">
      <alignment horizontal="center"/>
    </xf>
    <xf numFmtId="0" fontId="3" fillId="0" borderId="0" xfId="0" applyNumberFormat="1" applyFont="1" applyAlignment="1">
      <alignment horizontal="center"/>
    </xf>
    <xf numFmtId="164" fontId="3" fillId="0" borderId="0" xfId="0" applyNumberFormat="1" applyFont="1" applyAlignment="1">
      <alignment horizontal="right"/>
    </xf>
    <xf numFmtId="3" fontId="3" fillId="0" borderId="0" xfId="0" applyNumberFormat="1" applyFont="1" applyAlignment="1">
      <alignment horizontal="right"/>
    </xf>
    <xf numFmtId="0" fontId="3" fillId="0" borderId="2" xfId="0" applyNumberFormat="1" applyFont="1" applyBorder="1" applyAlignment="1">
      <alignment horizontal="center"/>
    </xf>
    <xf numFmtId="3" fontId="3" fillId="0" borderId="2" xfId="0" applyNumberFormat="1" applyFont="1" applyBorder="1" applyAlignment="1">
      <alignment horizontal="right"/>
    </xf>
    <xf numFmtId="164" fontId="3" fillId="0" borderId="2" xfId="0" applyNumberFormat="1" applyFont="1" applyBorder="1" applyAlignment="1">
      <alignment horizontal="right"/>
    </xf>
    <xf numFmtId="164" fontId="3" fillId="0" borderId="0" xfId="0" applyNumberFormat="1" applyFont="1" applyBorder="1" applyAlignment="1">
      <alignment horizontal="center" vertical="center"/>
    </xf>
    <xf numFmtId="164" fontId="3" fillId="0" borderId="0" xfId="0" applyNumberFormat="1" applyFont="1" applyBorder="1" applyAlignment="1">
      <alignment horizontal="center" vertical="center" wrapText="1"/>
    </xf>
    <xf numFmtId="164" fontId="4" fillId="0" borderId="0" xfId="0" applyNumberFormat="1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 wrapText="1"/>
    </xf>
    <xf numFmtId="164" fontId="3" fillId="0" borderId="0" xfId="0" applyNumberFormat="1" applyFont="1" applyBorder="1" applyAlignment="1">
      <alignment horizontal="right" vertical="center" wrapText="1"/>
    </xf>
    <xf numFmtId="3" fontId="3" fillId="0" borderId="0" xfId="0" applyNumberFormat="1" applyFont="1" applyBorder="1" applyAlignment="1">
      <alignment horizontal="right" vertical="center" wrapText="1"/>
    </xf>
    <xf numFmtId="3" fontId="3" fillId="0" borderId="0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0" fontId="7" fillId="0" borderId="0" xfId="1" applyFont="1" applyAlignment="1"/>
    <xf numFmtId="164" fontId="8" fillId="0" borderId="0" xfId="0" applyNumberFormat="1" applyFont="1"/>
    <xf numFmtId="164" fontId="8" fillId="0" borderId="0" xfId="0" applyNumberFormat="1" applyFont="1" applyBorder="1"/>
    <xf numFmtId="0" fontId="7" fillId="0" borderId="0" xfId="1" applyFont="1" applyAlignment="1">
      <alignment horizontal="left"/>
    </xf>
    <xf numFmtId="164" fontId="10" fillId="0" borderId="0" xfId="0" applyNumberFormat="1" applyFont="1" applyBorder="1" applyAlignment="1">
      <alignment horizontal="center"/>
    </xf>
    <xf numFmtId="164" fontId="8" fillId="0" borderId="0" xfId="0" applyNumberFormat="1" applyFont="1" applyBorder="1" applyAlignment="1">
      <alignment horizontal="center"/>
    </xf>
    <xf numFmtId="164" fontId="9" fillId="0" borderId="1" xfId="0" applyNumberFormat="1" applyFont="1" applyBorder="1" applyAlignment="1">
      <alignment horizontal="center" vertical="center" wrapText="1"/>
    </xf>
    <xf numFmtId="164" fontId="10" fillId="0" borderId="0" xfId="0" applyNumberFormat="1" applyFont="1" applyBorder="1" applyAlignment="1">
      <alignment horizontal="center" vertical="center" wrapText="1"/>
    </xf>
    <xf numFmtId="164" fontId="8" fillId="0" borderId="0" xfId="0" applyNumberFormat="1" applyFont="1" applyBorder="1" applyAlignment="1">
      <alignment horizontal="center" vertical="center" wrapText="1"/>
    </xf>
    <xf numFmtId="164" fontId="10" fillId="0" borderId="0" xfId="0" applyNumberFormat="1" applyFont="1" applyBorder="1" applyAlignment="1">
      <alignment horizontal="center" vertical="center"/>
    </xf>
    <xf numFmtId="164" fontId="9" fillId="0" borderId="3" xfId="0" applyNumberFormat="1" applyFont="1" applyBorder="1" applyAlignment="1">
      <alignment horizontal="center" vertical="center"/>
    </xf>
    <xf numFmtId="164" fontId="9" fillId="0" borderId="3" xfId="0" applyNumberFormat="1" applyFont="1" applyBorder="1" applyAlignment="1">
      <alignment horizontal="right" vertical="center" wrapText="1"/>
    </xf>
    <xf numFmtId="3" fontId="10" fillId="0" borderId="0" xfId="0" applyNumberFormat="1" applyFont="1" applyBorder="1" applyAlignment="1">
      <alignment horizontal="center" vertical="center" wrapText="1"/>
    </xf>
    <xf numFmtId="164" fontId="10" fillId="0" borderId="0" xfId="0" applyNumberFormat="1" applyFont="1" applyAlignment="1">
      <alignment horizontal="center" vertical="center"/>
    </xf>
    <xf numFmtId="164" fontId="10" fillId="0" borderId="0" xfId="0" applyNumberFormat="1" applyFont="1" applyAlignment="1">
      <alignment horizontal="right" vertical="center"/>
    </xf>
    <xf numFmtId="164" fontId="10" fillId="0" borderId="0" xfId="0" applyNumberFormat="1" applyFont="1" applyBorder="1" applyAlignment="1">
      <alignment horizontal="right"/>
    </xf>
    <xf numFmtId="0" fontId="10" fillId="0" borderId="0" xfId="0" applyNumberFormat="1" applyFont="1" applyAlignment="1">
      <alignment horizontal="center" vertical="center"/>
    </xf>
    <xf numFmtId="0" fontId="10" fillId="0" borderId="2" xfId="0" applyNumberFormat="1" applyFont="1" applyBorder="1" applyAlignment="1">
      <alignment horizontal="center" vertical="center"/>
    </xf>
    <xf numFmtId="164" fontId="10" fillId="0" borderId="2" xfId="0" applyNumberFormat="1" applyFont="1" applyBorder="1" applyAlignment="1">
      <alignment horizontal="right" vertical="center"/>
    </xf>
    <xf numFmtId="164" fontId="10" fillId="0" borderId="0" xfId="0" quotePrefix="1" applyNumberFormat="1" applyFont="1" applyAlignment="1">
      <alignment horizontal="left"/>
    </xf>
    <xf numFmtId="3" fontId="10" fillId="0" borderId="0" xfId="0" applyNumberFormat="1" applyFont="1" applyBorder="1" applyAlignment="1">
      <alignment horizontal="right"/>
    </xf>
    <xf numFmtId="164" fontId="10" fillId="0" borderId="0" xfId="0" applyNumberFormat="1" applyFont="1" applyAlignment="1">
      <alignment horizontal="left"/>
    </xf>
    <xf numFmtId="3" fontId="10" fillId="0" borderId="0" xfId="0" applyNumberFormat="1" applyFont="1" applyAlignment="1">
      <alignment horizontal="right"/>
    </xf>
    <xf numFmtId="164" fontId="10" fillId="0" borderId="0" xfId="0" applyNumberFormat="1" applyFont="1" applyAlignment="1">
      <alignment horizontal="right"/>
    </xf>
    <xf numFmtId="0" fontId="10" fillId="0" borderId="0" xfId="0" applyFont="1"/>
    <xf numFmtId="164" fontId="8" fillId="0" borderId="0" xfId="0" applyNumberFormat="1" applyFont="1" applyAlignment="1">
      <alignment horizontal="center"/>
    </xf>
    <xf numFmtId="164" fontId="9" fillId="0" borderId="0" xfId="0" applyNumberFormat="1" applyFont="1" applyBorder="1" applyAlignment="1">
      <alignment horizontal="right" vertical="center" wrapText="1"/>
    </xf>
    <xf numFmtId="164" fontId="12" fillId="0" borderId="0" xfId="0" applyNumberFormat="1" applyFont="1" applyBorder="1" applyAlignment="1">
      <alignment horizontal="right" vertical="center" wrapText="1"/>
    </xf>
    <xf numFmtId="164" fontId="9" fillId="0" borderId="1" xfId="0" applyNumberFormat="1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/>
    </xf>
  </cellXfs>
  <cellStyles count="4">
    <cellStyle name="Comma 2" xfId="3"/>
    <cellStyle name="Normal" xfId="0" builtinId="0"/>
    <cellStyle name="Normal 2" xfId="2"/>
    <cellStyle name="Normal 8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AS44"/>
  <sheetViews>
    <sheetView showGridLines="0" tabSelected="1" zoomScaleNormal="100" zoomScaleSheetLayoutView="55" workbookViewId="0">
      <selection activeCell="A9" sqref="A9"/>
    </sheetView>
  </sheetViews>
  <sheetFormatPr defaultRowHeight="9" customHeight="1" x14ac:dyDescent="0.2"/>
  <cols>
    <col min="1" max="1" width="10.42578125" style="42" customWidth="1"/>
    <col min="2" max="2" width="14.85546875" style="18" bestFit="1" customWidth="1"/>
    <col min="3" max="3" width="8.140625" style="18" bestFit="1" customWidth="1"/>
    <col min="4" max="4" width="14.85546875" style="18" bestFit="1" customWidth="1"/>
    <col min="5" max="5" width="8.140625" style="18" bestFit="1" customWidth="1"/>
    <col min="6" max="6" width="14.85546875" style="18" bestFit="1" customWidth="1"/>
    <col min="7" max="7" width="8.140625" style="18" bestFit="1" customWidth="1"/>
    <col min="8" max="8" width="14.85546875" style="18" bestFit="1" customWidth="1"/>
    <col min="9" max="9" width="8.140625" style="18" bestFit="1" customWidth="1"/>
    <col min="10" max="10" width="14.85546875" style="18" bestFit="1" customWidth="1"/>
    <col min="11" max="11" width="8.140625" style="18" bestFit="1" customWidth="1"/>
    <col min="12" max="12" width="14.85546875" style="18" bestFit="1" customWidth="1"/>
    <col min="13" max="13" width="8.140625" style="18" bestFit="1" customWidth="1"/>
    <col min="14" max="14" width="14.85546875" style="18" bestFit="1" customWidth="1"/>
    <col min="15" max="15" width="8.140625" style="18" bestFit="1" customWidth="1"/>
    <col min="16" max="16" width="14.85546875" style="18" bestFit="1" customWidth="1"/>
    <col min="17" max="17" width="8.140625" style="18" bestFit="1" customWidth="1"/>
    <col min="18" max="18" width="14.85546875" style="18" bestFit="1" customWidth="1"/>
    <col min="19" max="19" width="8.140625" style="18" bestFit="1" customWidth="1"/>
    <col min="20" max="20" width="14.85546875" style="18" bestFit="1" customWidth="1"/>
    <col min="21" max="21" width="8.140625" style="18" bestFit="1" customWidth="1"/>
    <col min="22" max="22" width="14.85546875" style="18" bestFit="1" customWidth="1"/>
    <col min="23" max="23" width="8.140625" style="18" bestFit="1" customWidth="1"/>
    <col min="24" max="24" width="14.85546875" style="18" bestFit="1" customWidth="1"/>
    <col min="25" max="25" width="8.140625" style="18" bestFit="1" customWidth="1"/>
    <col min="26" max="26" width="14.85546875" style="18" bestFit="1" customWidth="1"/>
    <col min="27" max="27" width="8.140625" style="18" bestFit="1" customWidth="1"/>
    <col min="28" max="28" width="14.85546875" style="18" bestFit="1" customWidth="1"/>
    <col min="29" max="29" width="8.140625" style="18" bestFit="1" customWidth="1"/>
    <col min="30" max="30" width="14.85546875" style="18" bestFit="1" customWidth="1"/>
    <col min="31" max="31" width="8.140625" style="18" bestFit="1" customWidth="1"/>
    <col min="32" max="32" width="14.85546875" style="18" bestFit="1" customWidth="1"/>
    <col min="33" max="33" width="8.140625" style="18" bestFit="1" customWidth="1"/>
    <col min="34" max="34" width="14.85546875" style="18" bestFit="1" customWidth="1"/>
    <col min="35" max="35" width="8.140625" style="18" bestFit="1" customWidth="1"/>
    <col min="36" max="36" width="14.85546875" style="18" bestFit="1" customWidth="1"/>
    <col min="37" max="37" width="8.140625" style="18" bestFit="1" customWidth="1"/>
    <col min="38" max="38" width="14.85546875" style="18" bestFit="1" customWidth="1"/>
    <col min="39" max="39" width="8.140625" style="18" bestFit="1" customWidth="1"/>
    <col min="40" max="40" width="14.85546875" style="18" bestFit="1" customWidth="1"/>
    <col min="41" max="41" width="8.140625" style="18" bestFit="1" customWidth="1"/>
    <col min="42" max="16384" width="9.140625" style="19"/>
  </cols>
  <sheetData>
    <row r="1" spans="1:45" ht="12" customHeight="1" x14ac:dyDescent="0.2">
      <c r="A1" s="17" t="s">
        <v>44</v>
      </c>
    </row>
    <row r="2" spans="1:45" ht="12" customHeight="1" x14ac:dyDescent="0.2">
      <c r="A2" s="17" t="s">
        <v>45</v>
      </c>
    </row>
    <row r="3" spans="1:45" ht="12" customHeight="1" x14ac:dyDescent="0.2">
      <c r="A3" s="20" t="s">
        <v>63</v>
      </c>
    </row>
    <row r="5" spans="1:45" s="22" customFormat="1" ht="42" customHeight="1" x14ac:dyDescent="0.2">
      <c r="A5" s="45" t="s">
        <v>0</v>
      </c>
      <c r="B5" s="45" t="s">
        <v>28</v>
      </c>
      <c r="C5" s="45"/>
      <c r="D5" s="45"/>
      <c r="E5" s="45"/>
      <c r="F5" s="45" t="s">
        <v>1</v>
      </c>
      <c r="G5" s="45"/>
      <c r="H5" s="45"/>
      <c r="I5" s="45"/>
      <c r="J5" s="45" t="s">
        <v>25</v>
      </c>
      <c r="K5" s="45"/>
      <c r="L5" s="45"/>
      <c r="M5" s="45"/>
      <c r="N5" s="45" t="s">
        <v>4</v>
      </c>
      <c r="O5" s="45"/>
      <c r="P5" s="45"/>
      <c r="Q5" s="45"/>
      <c r="R5" s="45" t="s">
        <v>2</v>
      </c>
      <c r="S5" s="45"/>
      <c r="T5" s="45"/>
      <c r="U5" s="45"/>
      <c r="V5" s="45" t="s">
        <v>5</v>
      </c>
      <c r="W5" s="45"/>
      <c r="X5" s="45"/>
      <c r="Y5" s="45"/>
      <c r="Z5" s="45" t="s">
        <v>40</v>
      </c>
      <c r="AA5" s="45"/>
      <c r="AB5" s="45"/>
      <c r="AC5" s="45"/>
      <c r="AD5" s="45" t="s">
        <v>6</v>
      </c>
      <c r="AE5" s="45"/>
      <c r="AF5" s="45"/>
      <c r="AG5" s="45"/>
      <c r="AH5" s="45" t="s">
        <v>3</v>
      </c>
      <c r="AI5" s="45"/>
      <c r="AJ5" s="45"/>
      <c r="AK5" s="45"/>
      <c r="AL5" s="45" t="s">
        <v>7</v>
      </c>
      <c r="AM5" s="45"/>
      <c r="AN5" s="45"/>
      <c r="AO5" s="45"/>
      <c r="AP5" s="21"/>
      <c r="AQ5" s="21"/>
      <c r="AR5" s="21"/>
      <c r="AS5" s="21"/>
    </row>
    <row r="6" spans="1:45" s="22" customFormat="1" ht="12.75" x14ac:dyDescent="0.2">
      <c r="A6" s="45"/>
      <c r="B6" s="45" t="s">
        <v>48</v>
      </c>
      <c r="C6" s="45"/>
      <c r="D6" s="45" t="s">
        <v>49</v>
      </c>
      <c r="E6" s="45"/>
      <c r="F6" s="45" t="s">
        <v>48</v>
      </c>
      <c r="G6" s="45"/>
      <c r="H6" s="45" t="s">
        <v>49</v>
      </c>
      <c r="I6" s="45"/>
      <c r="J6" s="45" t="s">
        <v>48</v>
      </c>
      <c r="K6" s="45"/>
      <c r="L6" s="45" t="s">
        <v>49</v>
      </c>
      <c r="M6" s="45"/>
      <c r="N6" s="45" t="s">
        <v>48</v>
      </c>
      <c r="O6" s="45"/>
      <c r="P6" s="45" t="s">
        <v>49</v>
      </c>
      <c r="Q6" s="45"/>
      <c r="R6" s="45" t="s">
        <v>48</v>
      </c>
      <c r="S6" s="45"/>
      <c r="T6" s="45" t="s">
        <v>49</v>
      </c>
      <c r="U6" s="45"/>
      <c r="V6" s="45" t="s">
        <v>48</v>
      </c>
      <c r="W6" s="45"/>
      <c r="X6" s="45" t="s">
        <v>49</v>
      </c>
      <c r="Y6" s="45"/>
      <c r="Z6" s="45" t="s">
        <v>48</v>
      </c>
      <c r="AA6" s="45"/>
      <c r="AB6" s="45" t="s">
        <v>49</v>
      </c>
      <c r="AC6" s="45"/>
      <c r="AD6" s="45" t="s">
        <v>48</v>
      </c>
      <c r="AE6" s="45"/>
      <c r="AF6" s="45" t="s">
        <v>49</v>
      </c>
      <c r="AG6" s="45"/>
      <c r="AH6" s="45" t="s">
        <v>48</v>
      </c>
      <c r="AI6" s="45"/>
      <c r="AJ6" s="45" t="s">
        <v>49</v>
      </c>
      <c r="AK6" s="45"/>
      <c r="AL6" s="45" t="s">
        <v>48</v>
      </c>
      <c r="AM6" s="45"/>
      <c r="AN6" s="45" t="s">
        <v>49</v>
      </c>
      <c r="AO6" s="45"/>
      <c r="AP6" s="21"/>
      <c r="AQ6" s="21"/>
      <c r="AR6" s="21"/>
      <c r="AS6" s="21"/>
    </row>
    <row r="7" spans="1:45" s="25" customFormat="1" ht="51.75" customHeight="1" x14ac:dyDescent="0.25">
      <c r="A7" s="45"/>
      <c r="B7" s="23" t="s">
        <v>64</v>
      </c>
      <c r="C7" s="23" t="s">
        <v>52</v>
      </c>
      <c r="D7" s="23" t="s">
        <v>64</v>
      </c>
      <c r="E7" s="23" t="s">
        <v>52</v>
      </c>
      <c r="F7" s="23" t="s">
        <v>64</v>
      </c>
      <c r="G7" s="23" t="s">
        <v>52</v>
      </c>
      <c r="H7" s="23" t="s">
        <v>64</v>
      </c>
      <c r="I7" s="23" t="s">
        <v>52</v>
      </c>
      <c r="J7" s="23" t="s">
        <v>58</v>
      </c>
      <c r="K7" s="23" t="s">
        <v>65</v>
      </c>
      <c r="L7" s="23" t="s">
        <v>58</v>
      </c>
      <c r="M7" s="23" t="s">
        <v>65</v>
      </c>
      <c r="N7" s="23" t="s">
        <v>58</v>
      </c>
      <c r="O7" s="23" t="s">
        <v>66</v>
      </c>
      <c r="P7" s="23" t="s">
        <v>58</v>
      </c>
      <c r="Q7" s="23" t="s">
        <v>66</v>
      </c>
      <c r="R7" s="23" t="s">
        <v>58</v>
      </c>
      <c r="S7" s="23" t="s">
        <v>53</v>
      </c>
      <c r="T7" s="23" t="s">
        <v>58</v>
      </c>
      <c r="U7" s="23" t="s">
        <v>53</v>
      </c>
      <c r="V7" s="23" t="s">
        <v>59</v>
      </c>
      <c r="W7" s="23" t="s">
        <v>54</v>
      </c>
      <c r="X7" s="23" t="s">
        <v>60</v>
      </c>
      <c r="Y7" s="23" t="s">
        <v>54</v>
      </c>
      <c r="Z7" s="23" t="s">
        <v>61</v>
      </c>
      <c r="AA7" s="23" t="s">
        <v>54</v>
      </c>
      <c r="AB7" s="23" t="s">
        <v>61</v>
      </c>
      <c r="AC7" s="23" t="s">
        <v>54</v>
      </c>
      <c r="AD7" s="23" t="s">
        <v>62</v>
      </c>
      <c r="AE7" s="23" t="s">
        <v>55</v>
      </c>
      <c r="AF7" s="23" t="s">
        <v>62</v>
      </c>
      <c r="AG7" s="23" t="s">
        <v>55</v>
      </c>
      <c r="AH7" s="23" t="s">
        <v>58</v>
      </c>
      <c r="AI7" s="23" t="s">
        <v>56</v>
      </c>
      <c r="AJ7" s="23" t="s">
        <v>58</v>
      </c>
      <c r="AK7" s="23" t="s">
        <v>56</v>
      </c>
      <c r="AL7" s="23" t="s">
        <v>62</v>
      </c>
      <c r="AM7" s="23" t="s">
        <v>57</v>
      </c>
      <c r="AN7" s="23" t="s">
        <v>62</v>
      </c>
      <c r="AO7" s="23" t="s">
        <v>57</v>
      </c>
      <c r="AP7" s="24"/>
      <c r="AQ7" s="24"/>
      <c r="AR7" s="24"/>
      <c r="AS7" s="24"/>
    </row>
    <row r="8" spans="1:45" s="25" customFormat="1" ht="9" customHeight="1" x14ac:dyDescent="0.25">
      <c r="A8" s="26"/>
      <c r="B8" s="24"/>
      <c r="C8" s="24"/>
      <c r="D8" s="24"/>
      <c r="E8" s="24"/>
      <c r="F8" s="24"/>
      <c r="G8" s="24"/>
      <c r="H8" s="24"/>
      <c r="I8" s="24"/>
      <c r="J8" s="24"/>
      <c r="K8" s="24"/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24"/>
      <c r="AL8" s="24"/>
      <c r="AM8" s="24"/>
      <c r="AN8" s="24"/>
      <c r="AO8" s="24"/>
      <c r="AP8" s="24"/>
      <c r="AQ8" s="24"/>
      <c r="AR8" s="24"/>
      <c r="AS8" s="24"/>
    </row>
    <row r="9" spans="1:45" s="44" customFormat="1" ht="12" customHeight="1" x14ac:dyDescent="0.25">
      <c r="A9" s="27" t="s">
        <v>8</v>
      </c>
      <c r="B9" s="28">
        <v>1714438205</v>
      </c>
      <c r="C9" s="28"/>
      <c r="D9" s="28">
        <v>1695620000</v>
      </c>
      <c r="E9" s="28"/>
      <c r="F9" s="28">
        <v>6244949421.1999998</v>
      </c>
      <c r="G9" s="28"/>
      <c r="H9" s="28">
        <v>1882804740</v>
      </c>
      <c r="I9" s="28"/>
      <c r="J9" s="28">
        <v>117600000</v>
      </c>
      <c r="K9" s="28"/>
      <c r="L9" s="28" t="s">
        <v>47</v>
      </c>
      <c r="M9" s="28"/>
      <c r="N9" s="28">
        <v>152074680.67199999</v>
      </c>
      <c r="O9" s="28"/>
      <c r="P9" s="28">
        <v>57522703</v>
      </c>
      <c r="Q9" s="28"/>
      <c r="R9" s="28">
        <v>8875717093</v>
      </c>
      <c r="S9" s="28"/>
      <c r="T9" s="28">
        <v>1758708633</v>
      </c>
      <c r="U9" s="28"/>
      <c r="V9" s="28">
        <v>1089723423.71</v>
      </c>
      <c r="W9" s="28"/>
      <c r="X9" s="28">
        <v>73351235</v>
      </c>
      <c r="Y9" s="28"/>
      <c r="Z9" s="28">
        <v>1593646693.3600001</v>
      </c>
      <c r="AA9" s="28"/>
      <c r="AB9" s="28">
        <v>515228252.5</v>
      </c>
      <c r="AC9" s="28"/>
      <c r="AD9" s="28">
        <v>248500</v>
      </c>
      <c r="AE9" s="28"/>
      <c r="AF9" s="28" t="s">
        <v>47</v>
      </c>
      <c r="AG9" s="28"/>
      <c r="AH9" s="28">
        <v>2509682169.4899998</v>
      </c>
      <c r="AI9" s="28"/>
      <c r="AJ9" s="28">
        <v>532416247.63</v>
      </c>
      <c r="AK9" s="28"/>
      <c r="AL9" s="28">
        <v>11552933</v>
      </c>
      <c r="AM9" s="28"/>
      <c r="AN9" s="28">
        <v>11217248</v>
      </c>
      <c r="AO9" s="28"/>
      <c r="AP9" s="43"/>
      <c r="AQ9" s="43"/>
      <c r="AR9" s="43"/>
      <c r="AS9" s="43"/>
    </row>
    <row r="10" spans="1:45" s="25" customFormat="1" ht="9" customHeight="1" x14ac:dyDescent="0.25">
      <c r="A10" s="26"/>
      <c r="B10" s="29"/>
      <c r="C10" s="24"/>
      <c r="D10" s="24"/>
      <c r="E10" s="24"/>
      <c r="F10" s="29"/>
      <c r="G10" s="24"/>
      <c r="H10" s="24"/>
      <c r="I10" s="24"/>
      <c r="J10" s="29"/>
      <c r="K10" s="24"/>
      <c r="L10" s="24"/>
      <c r="M10" s="24"/>
      <c r="N10" s="29"/>
      <c r="O10" s="24"/>
      <c r="P10" s="24"/>
      <c r="Q10" s="24"/>
      <c r="R10" s="29"/>
      <c r="S10" s="24"/>
      <c r="T10" s="24"/>
      <c r="U10" s="24"/>
      <c r="V10" s="29"/>
      <c r="W10" s="24"/>
      <c r="X10" s="24"/>
      <c r="Y10" s="24"/>
      <c r="Z10" s="29"/>
      <c r="AA10" s="24"/>
      <c r="AB10" s="24"/>
      <c r="AC10" s="24"/>
      <c r="AD10" s="29"/>
      <c r="AE10" s="24"/>
      <c r="AF10" s="24"/>
      <c r="AG10" s="24"/>
      <c r="AH10" s="29"/>
      <c r="AI10" s="24"/>
      <c r="AJ10" s="24"/>
      <c r="AK10" s="24"/>
      <c r="AL10" s="29"/>
      <c r="AM10" s="24"/>
      <c r="AN10" s="24"/>
      <c r="AO10" s="24"/>
      <c r="AP10" s="24"/>
      <c r="AQ10" s="24"/>
      <c r="AR10" s="24"/>
      <c r="AS10" s="24"/>
    </row>
    <row r="11" spans="1:45" ht="9.9499999999999993" customHeight="1" x14ac:dyDescent="0.2">
      <c r="A11" s="30" t="s">
        <v>9</v>
      </c>
      <c r="B11" s="31">
        <v>16000</v>
      </c>
      <c r="C11" s="31">
        <v>7.16</v>
      </c>
      <c r="D11" s="31" t="s">
        <v>47</v>
      </c>
      <c r="E11" s="31" t="s">
        <v>47</v>
      </c>
      <c r="F11" s="31">
        <v>532512979</v>
      </c>
      <c r="G11" s="31">
        <v>0.63843551927585973</v>
      </c>
      <c r="H11" s="31">
        <v>61096932</v>
      </c>
      <c r="I11" s="31">
        <v>0.77124680867772544</v>
      </c>
      <c r="J11" s="31" t="s">
        <v>47</v>
      </c>
      <c r="K11" s="31" t="s">
        <v>47</v>
      </c>
      <c r="L11" s="31" t="s">
        <v>47</v>
      </c>
      <c r="M11" s="31" t="s">
        <v>47</v>
      </c>
      <c r="N11" s="31" t="s">
        <v>47</v>
      </c>
      <c r="O11" s="31" t="s">
        <v>47</v>
      </c>
      <c r="P11" s="31" t="s">
        <v>47</v>
      </c>
      <c r="Q11" s="31" t="s">
        <v>47</v>
      </c>
      <c r="R11" s="31">
        <v>1268093845</v>
      </c>
      <c r="S11" s="31">
        <v>0.39103367028013614</v>
      </c>
      <c r="T11" s="31">
        <v>59120000</v>
      </c>
      <c r="U11" s="31">
        <v>0.3601725304465494</v>
      </c>
      <c r="V11" s="31" t="s">
        <v>47</v>
      </c>
      <c r="W11" s="31" t="s">
        <v>47</v>
      </c>
      <c r="X11" s="31" t="s">
        <v>47</v>
      </c>
      <c r="Y11" s="31" t="s">
        <v>47</v>
      </c>
      <c r="Z11" s="31" t="s">
        <v>47</v>
      </c>
      <c r="AA11" s="31" t="s">
        <v>47</v>
      </c>
      <c r="AB11" s="31" t="s">
        <v>47</v>
      </c>
      <c r="AC11" s="31" t="s">
        <v>47</v>
      </c>
      <c r="AD11" s="31" t="s">
        <v>47</v>
      </c>
      <c r="AE11" s="31" t="s">
        <v>47</v>
      </c>
      <c r="AF11" s="31" t="s">
        <v>47</v>
      </c>
      <c r="AG11" s="31" t="s">
        <v>47</v>
      </c>
      <c r="AH11" s="31" t="s">
        <v>47</v>
      </c>
      <c r="AI11" s="31" t="s">
        <v>47</v>
      </c>
      <c r="AJ11" s="31" t="s">
        <v>47</v>
      </c>
      <c r="AK11" s="31" t="s">
        <v>47</v>
      </c>
      <c r="AL11" s="31" t="s">
        <v>47</v>
      </c>
      <c r="AM11" s="31" t="s">
        <v>47</v>
      </c>
      <c r="AN11" s="31" t="s">
        <v>47</v>
      </c>
      <c r="AO11" s="31" t="s">
        <v>47</v>
      </c>
      <c r="AP11" s="32"/>
      <c r="AQ11" s="32"/>
      <c r="AR11" s="32"/>
      <c r="AS11" s="32"/>
    </row>
    <row r="12" spans="1:45" ht="9.9499999999999993" customHeight="1" x14ac:dyDescent="0.2">
      <c r="A12" s="30"/>
      <c r="B12" s="31"/>
      <c r="C12" s="31"/>
      <c r="D12" s="31"/>
      <c r="E12" s="31"/>
      <c r="F12" s="31"/>
      <c r="G12" s="31"/>
      <c r="H12" s="31"/>
      <c r="I12" s="31"/>
      <c r="J12" s="31"/>
      <c r="K12" s="31"/>
      <c r="L12" s="31"/>
      <c r="M12" s="31"/>
      <c r="N12" s="31"/>
      <c r="O12" s="31"/>
      <c r="P12" s="31"/>
      <c r="Q12" s="31"/>
      <c r="R12" s="31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  <c r="AF12" s="31"/>
      <c r="AG12" s="31"/>
      <c r="AH12" s="31"/>
      <c r="AI12" s="31"/>
      <c r="AJ12" s="31"/>
      <c r="AK12" s="31"/>
      <c r="AL12" s="31"/>
      <c r="AM12" s="31"/>
      <c r="AN12" s="31"/>
      <c r="AO12" s="31"/>
      <c r="AP12" s="32"/>
      <c r="AQ12" s="32"/>
      <c r="AR12" s="32"/>
      <c r="AS12" s="32"/>
    </row>
    <row r="13" spans="1:45" ht="9.9499999999999993" customHeight="1" x14ac:dyDescent="0.2">
      <c r="A13" s="33" t="s">
        <v>10</v>
      </c>
      <c r="B13" s="31" t="s">
        <v>47</v>
      </c>
      <c r="C13" s="31" t="s">
        <v>47</v>
      </c>
      <c r="D13" s="31" t="s">
        <v>47</v>
      </c>
      <c r="E13" s="31" t="s">
        <v>47</v>
      </c>
      <c r="F13" s="31" t="s">
        <v>47</v>
      </c>
      <c r="G13" s="31" t="s">
        <v>47</v>
      </c>
      <c r="H13" s="31" t="s">
        <v>47</v>
      </c>
      <c r="I13" s="31" t="s">
        <v>47</v>
      </c>
      <c r="J13" s="31" t="s">
        <v>47</v>
      </c>
      <c r="K13" s="31" t="s">
        <v>47</v>
      </c>
      <c r="L13" s="31" t="s">
        <v>47</v>
      </c>
      <c r="M13" s="31" t="s">
        <v>47</v>
      </c>
      <c r="N13" s="31" t="s">
        <v>47</v>
      </c>
      <c r="O13" s="31" t="s">
        <v>47</v>
      </c>
      <c r="P13" s="31" t="s">
        <v>47</v>
      </c>
      <c r="Q13" s="31" t="s">
        <v>47</v>
      </c>
      <c r="R13" s="31" t="s">
        <v>47</v>
      </c>
      <c r="S13" s="31" t="s">
        <v>47</v>
      </c>
      <c r="T13" s="31" t="s">
        <v>47</v>
      </c>
      <c r="U13" s="31" t="s">
        <v>47</v>
      </c>
      <c r="V13" s="31" t="s">
        <v>47</v>
      </c>
      <c r="W13" s="31" t="s">
        <v>47</v>
      </c>
      <c r="X13" s="31" t="s">
        <v>47</v>
      </c>
      <c r="Y13" s="31" t="s">
        <v>47</v>
      </c>
      <c r="Z13" s="31" t="s">
        <v>47</v>
      </c>
      <c r="AA13" s="31" t="s">
        <v>47</v>
      </c>
      <c r="AB13" s="31" t="s">
        <v>47</v>
      </c>
      <c r="AC13" s="31" t="s">
        <v>47</v>
      </c>
      <c r="AD13" s="31" t="s">
        <v>47</v>
      </c>
      <c r="AE13" s="31" t="s">
        <v>47</v>
      </c>
      <c r="AF13" s="31" t="s">
        <v>47</v>
      </c>
      <c r="AG13" s="31" t="s">
        <v>47</v>
      </c>
      <c r="AH13" s="31" t="s">
        <v>47</v>
      </c>
      <c r="AI13" s="31" t="s">
        <v>47</v>
      </c>
      <c r="AJ13" s="31" t="s">
        <v>47</v>
      </c>
      <c r="AK13" s="31" t="s">
        <v>47</v>
      </c>
      <c r="AL13" s="31" t="s">
        <v>47</v>
      </c>
      <c r="AM13" s="31" t="s">
        <v>47</v>
      </c>
      <c r="AN13" s="31" t="s">
        <v>47</v>
      </c>
      <c r="AO13" s="31" t="s">
        <v>47</v>
      </c>
      <c r="AP13" s="32"/>
      <c r="AQ13" s="32"/>
      <c r="AR13" s="32"/>
      <c r="AS13" s="32"/>
    </row>
    <row r="14" spans="1:45" ht="9.9499999999999993" customHeight="1" x14ac:dyDescent="0.2">
      <c r="A14" s="33"/>
      <c r="B14" s="31"/>
      <c r="C14" s="31"/>
      <c r="D14" s="31"/>
      <c r="E14" s="31"/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/>
      <c r="R14" s="3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  <c r="AF14" s="31"/>
      <c r="AG14" s="31"/>
      <c r="AH14" s="31"/>
      <c r="AI14" s="31"/>
      <c r="AJ14" s="31"/>
      <c r="AK14" s="31"/>
      <c r="AL14" s="31"/>
      <c r="AM14" s="31"/>
      <c r="AN14" s="31"/>
      <c r="AO14" s="31"/>
      <c r="AP14" s="32"/>
      <c r="AQ14" s="32"/>
      <c r="AR14" s="32"/>
      <c r="AS14" s="32"/>
    </row>
    <row r="15" spans="1:45" ht="9.9499999999999993" customHeight="1" x14ac:dyDescent="0.2">
      <c r="A15" s="33" t="s">
        <v>11</v>
      </c>
      <c r="B15" s="31" t="s">
        <v>47</v>
      </c>
      <c r="C15" s="31" t="s">
        <v>47</v>
      </c>
      <c r="D15" s="31" t="s">
        <v>47</v>
      </c>
      <c r="E15" s="31" t="s">
        <v>47</v>
      </c>
      <c r="F15" s="31">
        <v>78006000</v>
      </c>
      <c r="G15" s="31">
        <v>1.5434089685408814</v>
      </c>
      <c r="H15" s="31">
        <v>13557000</v>
      </c>
      <c r="I15" s="31">
        <v>1.8400324555580143</v>
      </c>
      <c r="J15" s="31" t="s">
        <v>47</v>
      </c>
      <c r="K15" s="31" t="s">
        <v>47</v>
      </c>
      <c r="L15" s="31" t="s">
        <v>47</v>
      </c>
      <c r="M15" s="31" t="s">
        <v>47</v>
      </c>
      <c r="N15" s="31" t="s">
        <v>47</v>
      </c>
      <c r="O15" s="31" t="s">
        <v>47</v>
      </c>
      <c r="P15" s="31" t="s">
        <v>47</v>
      </c>
      <c r="Q15" s="31" t="s">
        <v>47</v>
      </c>
      <c r="R15" s="31">
        <v>38840000</v>
      </c>
      <c r="S15" s="31">
        <v>0.41682286302780641</v>
      </c>
      <c r="T15" s="31" t="s">
        <v>47</v>
      </c>
      <c r="U15" s="31" t="s">
        <v>47</v>
      </c>
      <c r="V15" s="31" t="s">
        <v>47</v>
      </c>
      <c r="W15" s="31" t="s">
        <v>47</v>
      </c>
      <c r="X15" s="31" t="s">
        <v>47</v>
      </c>
      <c r="Y15" s="31" t="s">
        <v>47</v>
      </c>
      <c r="Z15" s="31">
        <v>125520000</v>
      </c>
      <c r="AA15" s="31">
        <v>31.614554652644998</v>
      </c>
      <c r="AB15" s="31">
        <v>35700000</v>
      </c>
      <c r="AC15" s="31">
        <v>39.110554621848742</v>
      </c>
      <c r="AD15" s="31" t="s">
        <v>47</v>
      </c>
      <c r="AE15" s="31" t="s">
        <v>47</v>
      </c>
      <c r="AF15" s="31" t="s">
        <v>47</v>
      </c>
      <c r="AG15" s="31" t="s">
        <v>47</v>
      </c>
      <c r="AH15" s="31">
        <v>125520000</v>
      </c>
      <c r="AI15" s="31">
        <v>1.241604525175271</v>
      </c>
      <c r="AJ15" s="31">
        <v>35700000</v>
      </c>
      <c r="AK15" s="31">
        <v>1.3618655462184874</v>
      </c>
      <c r="AL15" s="31" t="s">
        <v>47</v>
      </c>
      <c r="AM15" s="31" t="s">
        <v>47</v>
      </c>
      <c r="AN15" s="31" t="s">
        <v>47</v>
      </c>
      <c r="AO15" s="31" t="s">
        <v>47</v>
      </c>
      <c r="AP15" s="32"/>
      <c r="AQ15" s="32"/>
      <c r="AR15" s="32"/>
      <c r="AS15" s="32"/>
    </row>
    <row r="16" spans="1:45" ht="9.9499999999999993" customHeight="1" x14ac:dyDescent="0.2">
      <c r="A16" s="33"/>
      <c r="B16" s="31"/>
      <c r="C16" s="31"/>
      <c r="D16" s="31"/>
      <c r="E16" s="31"/>
      <c r="F16" s="31"/>
      <c r="G16" s="31"/>
      <c r="H16" s="31"/>
      <c r="I16" s="31"/>
      <c r="J16" s="31"/>
      <c r="K16" s="31"/>
      <c r="L16" s="31"/>
      <c r="M16" s="31"/>
      <c r="N16" s="31"/>
      <c r="O16" s="31"/>
      <c r="P16" s="31"/>
      <c r="Q16" s="31"/>
      <c r="R16" s="31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  <c r="AF16" s="31"/>
      <c r="AG16" s="31"/>
      <c r="AH16" s="31"/>
      <c r="AI16" s="31"/>
      <c r="AJ16" s="31"/>
      <c r="AK16" s="31"/>
      <c r="AL16" s="31"/>
      <c r="AM16" s="31"/>
      <c r="AN16" s="31"/>
      <c r="AO16" s="31"/>
      <c r="AP16" s="32"/>
      <c r="AQ16" s="32"/>
      <c r="AR16" s="32"/>
      <c r="AS16" s="32"/>
    </row>
    <row r="17" spans="1:45" ht="9.9499999999999993" customHeight="1" x14ac:dyDescent="0.2">
      <c r="A17" s="33" t="s">
        <v>12</v>
      </c>
      <c r="B17" s="31" t="s">
        <v>47</v>
      </c>
      <c r="C17" s="31" t="s">
        <v>47</v>
      </c>
      <c r="D17" s="31" t="s">
        <v>47</v>
      </c>
      <c r="E17" s="31" t="s">
        <v>47</v>
      </c>
      <c r="F17" s="31" t="s">
        <v>47</v>
      </c>
      <c r="G17" s="31" t="s">
        <v>47</v>
      </c>
      <c r="H17" s="31" t="s">
        <v>47</v>
      </c>
      <c r="I17" s="31" t="s">
        <v>47</v>
      </c>
      <c r="J17" s="31" t="s">
        <v>47</v>
      </c>
      <c r="K17" s="31" t="s">
        <v>47</v>
      </c>
      <c r="L17" s="31" t="s">
        <v>47</v>
      </c>
      <c r="M17" s="31" t="s">
        <v>47</v>
      </c>
      <c r="N17" s="31">
        <v>42753525.189999998</v>
      </c>
      <c r="O17" s="31">
        <v>20</v>
      </c>
      <c r="P17" s="31" t="s">
        <v>47</v>
      </c>
      <c r="Q17" s="31" t="s">
        <v>47</v>
      </c>
      <c r="R17" s="31">
        <v>79449000</v>
      </c>
      <c r="S17" s="31">
        <v>0.35499999999999998</v>
      </c>
      <c r="T17" s="31" t="s">
        <v>47</v>
      </c>
      <c r="U17" s="31" t="s">
        <v>47</v>
      </c>
      <c r="V17" s="31">
        <v>1057450</v>
      </c>
      <c r="W17" s="31">
        <v>64.14</v>
      </c>
      <c r="X17" s="31" t="s">
        <v>47</v>
      </c>
      <c r="Y17" s="31" t="s">
        <v>47</v>
      </c>
      <c r="Z17" s="31">
        <v>158287292</v>
      </c>
      <c r="AA17" s="31">
        <v>13.179744043836445</v>
      </c>
      <c r="AB17" s="31">
        <v>39543633</v>
      </c>
      <c r="AC17" s="31" t="s">
        <v>47</v>
      </c>
      <c r="AD17" s="31" t="s">
        <v>47</v>
      </c>
      <c r="AE17" s="31" t="s">
        <v>47</v>
      </c>
      <c r="AF17" s="31" t="s">
        <v>47</v>
      </c>
      <c r="AG17" s="31" t="s">
        <v>47</v>
      </c>
      <c r="AH17" s="31">
        <v>235796728</v>
      </c>
      <c r="AI17" s="31">
        <v>1.2888743541343797</v>
      </c>
      <c r="AJ17" s="31">
        <v>41771193</v>
      </c>
      <c r="AK17" s="31">
        <v>1.15677615432243</v>
      </c>
      <c r="AL17" s="31" t="s">
        <v>47</v>
      </c>
      <c r="AM17" s="31" t="s">
        <v>47</v>
      </c>
      <c r="AN17" s="31" t="s">
        <v>47</v>
      </c>
      <c r="AO17" s="31" t="s">
        <v>47</v>
      </c>
      <c r="AP17" s="32"/>
      <c r="AQ17" s="32"/>
      <c r="AR17" s="32"/>
      <c r="AS17" s="32"/>
    </row>
    <row r="18" spans="1:45" ht="9.9499999999999993" customHeight="1" x14ac:dyDescent="0.2">
      <c r="A18" s="33"/>
      <c r="B18" s="31"/>
      <c r="C18" s="31"/>
      <c r="D18" s="31"/>
      <c r="E18" s="31"/>
      <c r="F18" s="31"/>
      <c r="G18" s="31"/>
      <c r="H18" s="31"/>
      <c r="I18" s="31"/>
      <c r="J18" s="31"/>
      <c r="K18" s="31"/>
      <c r="L18" s="31"/>
      <c r="M18" s="31"/>
      <c r="N18" s="31"/>
      <c r="O18" s="31"/>
      <c r="P18" s="31"/>
      <c r="Q18" s="31"/>
      <c r="R18" s="31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  <c r="AF18" s="31"/>
      <c r="AG18" s="31"/>
      <c r="AH18" s="31"/>
      <c r="AI18" s="31"/>
      <c r="AJ18" s="31"/>
      <c r="AK18" s="31"/>
      <c r="AL18" s="31"/>
      <c r="AM18" s="31"/>
      <c r="AN18" s="31"/>
      <c r="AO18" s="31"/>
      <c r="AP18" s="32"/>
      <c r="AQ18" s="32"/>
      <c r="AR18" s="32"/>
      <c r="AS18" s="32"/>
    </row>
    <row r="19" spans="1:45" ht="9.9499999999999993" customHeight="1" x14ac:dyDescent="0.2">
      <c r="A19" s="33" t="s">
        <v>13</v>
      </c>
      <c r="B19" s="31" t="s">
        <v>47</v>
      </c>
      <c r="C19" s="31" t="s">
        <v>47</v>
      </c>
      <c r="D19" s="31" t="s">
        <v>47</v>
      </c>
      <c r="E19" s="31" t="s">
        <v>47</v>
      </c>
      <c r="F19" s="31">
        <v>6551280</v>
      </c>
      <c r="G19" s="31">
        <v>1.9282637652489287</v>
      </c>
      <c r="H19" s="31" t="s">
        <v>47</v>
      </c>
      <c r="I19" s="31" t="s">
        <v>47</v>
      </c>
      <c r="J19" s="31" t="s">
        <v>47</v>
      </c>
      <c r="K19" s="31" t="s">
        <v>47</v>
      </c>
      <c r="L19" s="31" t="s">
        <v>47</v>
      </c>
      <c r="M19" s="31" t="s">
        <v>47</v>
      </c>
      <c r="N19" s="31" t="s">
        <v>47</v>
      </c>
      <c r="O19" s="31" t="s">
        <v>47</v>
      </c>
      <c r="P19" s="31" t="s">
        <v>47</v>
      </c>
      <c r="Q19" s="31" t="s">
        <v>47</v>
      </c>
      <c r="R19" s="31" t="s">
        <v>47</v>
      </c>
      <c r="S19" s="31" t="s">
        <v>47</v>
      </c>
      <c r="T19" s="31" t="s">
        <v>47</v>
      </c>
      <c r="U19" s="31" t="s">
        <v>47</v>
      </c>
      <c r="V19" s="31" t="s">
        <v>47</v>
      </c>
      <c r="W19" s="31" t="s">
        <v>47</v>
      </c>
      <c r="X19" s="31" t="s">
        <v>47</v>
      </c>
      <c r="Y19" s="31" t="s">
        <v>47</v>
      </c>
      <c r="Z19" s="31" t="s">
        <v>47</v>
      </c>
      <c r="AA19" s="31" t="s">
        <v>47</v>
      </c>
      <c r="AB19" s="31" t="s">
        <v>47</v>
      </c>
      <c r="AC19" s="31" t="s">
        <v>47</v>
      </c>
      <c r="AD19" s="31" t="s">
        <v>47</v>
      </c>
      <c r="AE19" s="31" t="s">
        <v>47</v>
      </c>
      <c r="AF19" s="31" t="s">
        <v>47</v>
      </c>
      <c r="AG19" s="31" t="s">
        <v>47</v>
      </c>
      <c r="AH19" s="31" t="s">
        <v>47</v>
      </c>
      <c r="AI19" s="31" t="s">
        <v>47</v>
      </c>
      <c r="AJ19" s="31" t="s">
        <v>47</v>
      </c>
      <c r="AK19" s="31" t="s">
        <v>47</v>
      </c>
      <c r="AL19" s="31" t="s">
        <v>47</v>
      </c>
      <c r="AM19" s="31" t="s">
        <v>47</v>
      </c>
      <c r="AN19" s="31" t="s">
        <v>47</v>
      </c>
      <c r="AO19" s="31" t="s">
        <v>47</v>
      </c>
      <c r="AP19" s="32"/>
      <c r="AQ19" s="32"/>
      <c r="AR19" s="32"/>
      <c r="AS19" s="32"/>
    </row>
    <row r="20" spans="1:45" ht="9.9499999999999993" customHeight="1" x14ac:dyDescent="0.2">
      <c r="A20" s="33"/>
      <c r="B20" s="31"/>
      <c r="C20" s="31"/>
      <c r="D20" s="31"/>
      <c r="E20" s="31"/>
      <c r="F20" s="31"/>
      <c r="G20" s="31"/>
      <c r="H20" s="31"/>
      <c r="I20" s="31"/>
      <c r="J20" s="31"/>
      <c r="K20" s="31"/>
      <c r="L20" s="31"/>
      <c r="M20" s="31"/>
      <c r="N20" s="31"/>
      <c r="O20" s="31"/>
      <c r="P20" s="31"/>
      <c r="Q20" s="31"/>
      <c r="R20" s="31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  <c r="AF20" s="31"/>
      <c r="AG20" s="31"/>
      <c r="AH20" s="31"/>
      <c r="AI20" s="31"/>
      <c r="AJ20" s="31"/>
      <c r="AK20" s="31"/>
      <c r="AL20" s="31"/>
      <c r="AM20" s="31"/>
      <c r="AN20" s="31"/>
      <c r="AO20" s="31"/>
      <c r="AP20" s="32"/>
      <c r="AQ20" s="32"/>
      <c r="AR20" s="32"/>
      <c r="AS20" s="32"/>
    </row>
    <row r="21" spans="1:45" ht="9.9499999999999993" customHeight="1" x14ac:dyDescent="0.2">
      <c r="A21" s="33" t="s">
        <v>14</v>
      </c>
      <c r="B21" s="31">
        <v>1694270000</v>
      </c>
      <c r="C21" s="31">
        <v>1.22</v>
      </c>
      <c r="D21" s="31">
        <v>1694270000</v>
      </c>
      <c r="E21" s="31">
        <v>1.22</v>
      </c>
      <c r="F21" s="31">
        <v>1694270000</v>
      </c>
      <c r="G21" s="31">
        <v>0.08</v>
      </c>
      <c r="H21" s="31">
        <v>1694270000</v>
      </c>
      <c r="I21" s="31">
        <v>0.08</v>
      </c>
      <c r="J21" s="31" t="s">
        <v>47</v>
      </c>
      <c r="K21" s="31" t="s">
        <v>47</v>
      </c>
      <c r="L21" s="31" t="s">
        <v>47</v>
      </c>
      <c r="M21" s="31" t="s">
        <v>47</v>
      </c>
      <c r="N21" s="31">
        <v>4350860</v>
      </c>
      <c r="O21" s="31">
        <v>37.590275807541495</v>
      </c>
      <c r="P21" s="31" t="s">
        <v>47</v>
      </c>
      <c r="Q21" s="31" t="s">
        <v>47</v>
      </c>
      <c r="R21" s="31">
        <v>1694270000</v>
      </c>
      <c r="S21" s="31">
        <v>0.441</v>
      </c>
      <c r="T21" s="31">
        <v>1694270000</v>
      </c>
      <c r="U21" s="31">
        <v>0.441</v>
      </c>
      <c r="V21" s="31" t="s">
        <v>47</v>
      </c>
      <c r="W21" s="31" t="s">
        <v>47</v>
      </c>
      <c r="X21" s="31" t="s">
        <v>47</v>
      </c>
      <c r="Y21" s="31" t="s">
        <v>47</v>
      </c>
      <c r="Z21" s="31">
        <v>46505007.789999999</v>
      </c>
      <c r="AA21" s="31">
        <v>20</v>
      </c>
      <c r="AB21" s="31" t="s">
        <v>47</v>
      </c>
      <c r="AC21" s="31" t="s">
        <v>47</v>
      </c>
      <c r="AD21" s="31" t="s">
        <v>47</v>
      </c>
      <c r="AE21" s="31" t="s">
        <v>47</v>
      </c>
      <c r="AF21" s="31" t="s">
        <v>47</v>
      </c>
      <c r="AG21" s="31" t="s">
        <v>47</v>
      </c>
      <c r="AH21" s="31">
        <v>280873469.70000005</v>
      </c>
      <c r="AI21" s="31">
        <v>1.2109168187129777</v>
      </c>
      <c r="AJ21" s="31">
        <v>38324105.909999996</v>
      </c>
      <c r="AK21" s="31">
        <v>1.4808830504299166</v>
      </c>
      <c r="AL21" s="31" t="s">
        <v>47</v>
      </c>
      <c r="AM21" s="31" t="s">
        <v>47</v>
      </c>
      <c r="AN21" s="31" t="s">
        <v>47</v>
      </c>
      <c r="AO21" s="31" t="s">
        <v>47</v>
      </c>
      <c r="AP21" s="32"/>
      <c r="AQ21" s="32"/>
      <c r="AR21" s="32"/>
      <c r="AS21" s="32"/>
    </row>
    <row r="22" spans="1:45" ht="9.9499999999999993" customHeight="1" x14ac:dyDescent="0.2">
      <c r="A22" s="33"/>
      <c r="B22" s="31"/>
      <c r="C22" s="31"/>
      <c r="D22" s="31"/>
      <c r="E22" s="31"/>
      <c r="F22" s="31"/>
      <c r="G22" s="31"/>
      <c r="H22" s="31"/>
      <c r="I22" s="31"/>
      <c r="J22" s="31"/>
      <c r="K22" s="31"/>
      <c r="L22" s="31"/>
      <c r="M22" s="31"/>
      <c r="N22" s="31"/>
      <c r="O22" s="31"/>
      <c r="P22" s="31"/>
      <c r="Q22" s="31"/>
      <c r="R22" s="31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  <c r="AF22" s="31"/>
      <c r="AG22" s="31"/>
      <c r="AH22" s="31"/>
      <c r="AI22" s="31"/>
      <c r="AJ22" s="31"/>
      <c r="AK22" s="31"/>
      <c r="AL22" s="31"/>
      <c r="AM22" s="31"/>
      <c r="AN22" s="31"/>
      <c r="AO22" s="31"/>
      <c r="AP22" s="32"/>
      <c r="AQ22" s="32"/>
      <c r="AR22" s="32"/>
      <c r="AS22" s="32"/>
    </row>
    <row r="23" spans="1:45" ht="9.9499999999999993" customHeight="1" x14ac:dyDescent="0.2">
      <c r="A23" s="33" t="s">
        <v>15</v>
      </c>
      <c r="B23" s="31">
        <v>14021193</v>
      </c>
      <c r="C23" s="31">
        <v>7.8013427423757733</v>
      </c>
      <c r="D23" s="31" t="s">
        <v>47</v>
      </c>
      <c r="E23" s="31" t="s">
        <v>47</v>
      </c>
      <c r="F23" s="31">
        <v>271595211</v>
      </c>
      <c r="G23" s="31">
        <v>1.4509313489331002</v>
      </c>
      <c r="H23" s="31">
        <v>93438789</v>
      </c>
      <c r="I23" s="31">
        <v>0.9422318207698519</v>
      </c>
      <c r="J23" s="31" t="s">
        <v>47</v>
      </c>
      <c r="K23" s="31" t="s">
        <v>47</v>
      </c>
      <c r="L23" s="31" t="s">
        <v>47</v>
      </c>
      <c r="M23" s="31" t="s">
        <v>47</v>
      </c>
      <c r="N23" s="31">
        <v>2339890</v>
      </c>
      <c r="O23" s="31">
        <v>37.590275807541495</v>
      </c>
      <c r="P23" s="31" t="s">
        <v>47</v>
      </c>
      <c r="Q23" s="31" t="s">
        <v>47</v>
      </c>
      <c r="R23" s="31">
        <v>14615890</v>
      </c>
      <c r="S23" s="31">
        <v>1.4864990431646654</v>
      </c>
      <c r="T23" s="31" t="s">
        <v>47</v>
      </c>
      <c r="U23" s="31" t="s">
        <v>47</v>
      </c>
      <c r="V23" s="31">
        <v>21134280</v>
      </c>
      <c r="W23" s="31">
        <v>33.148165198909069</v>
      </c>
      <c r="X23" s="31" t="s">
        <v>47</v>
      </c>
      <c r="Y23" s="31" t="s">
        <v>47</v>
      </c>
      <c r="Z23" s="31" t="s">
        <v>47</v>
      </c>
      <c r="AA23" s="31" t="s">
        <v>47</v>
      </c>
      <c r="AB23" s="31" t="s">
        <v>47</v>
      </c>
      <c r="AC23" s="31" t="s">
        <v>47</v>
      </c>
      <c r="AD23" s="31" t="s">
        <v>47</v>
      </c>
      <c r="AE23" s="31" t="s">
        <v>47</v>
      </c>
      <c r="AF23" s="31" t="s">
        <v>47</v>
      </c>
      <c r="AG23" s="31" t="s">
        <v>47</v>
      </c>
      <c r="AH23" s="31">
        <v>2500000</v>
      </c>
      <c r="AI23" s="31">
        <v>0.6</v>
      </c>
      <c r="AJ23" s="31" t="s">
        <v>47</v>
      </c>
      <c r="AK23" s="31" t="s">
        <v>47</v>
      </c>
      <c r="AL23" s="31">
        <v>11217248</v>
      </c>
      <c r="AM23" s="31">
        <v>2.6838100878218971</v>
      </c>
      <c r="AN23" s="31">
        <v>11217248</v>
      </c>
      <c r="AO23" s="31">
        <v>2.6838100878218971</v>
      </c>
      <c r="AP23" s="32"/>
      <c r="AQ23" s="32"/>
      <c r="AR23" s="32"/>
      <c r="AS23" s="32"/>
    </row>
    <row r="24" spans="1:45" ht="9.9499999999999993" customHeight="1" x14ac:dyDescent="0.2">
      <c r="A24" s="33"/>
      <c r="B24" s="31"/>
      <c r="C24" s="31"/>
      <c r="D24" s="31"/>
      <c r="E24" s="31"/>
      <c r="F24" s="31"/>
      <c r="G24" s="31"/>
      <c r="H24" s="31"/>
      <c r="I24" s="31"/>
      <c r="J24" s="31"/>
      <c r="K24" s="31"/>
      <c r="L24" s="31"/>
      <c r="M24" s="31"/>
      <c r="N24" s="31"/>
      <c r="O24" s="31"/>
      <c r="P24" s="31"/>
      <c r="Q24" s="31"/>
      <c r="R24" s="31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  <c r="AF24" s="31"/>
      <c r="AG24" s="31"/>
      <c r="AH24" s="31"/>
      <c r="AI24" s="31"/>
      <c r="AJ24" s="31"/>
      <c r="AK24" s="31"/>
      <c r="AL24" s="31"/>
      <c r="AM24" s="31"/>
      <c r="AN24" s="31"/>
      <c r="AO24" s="31"/>
      <c r="AP24" s="32"/>
      <c r="AQ24" s="32"/>
      <c r="AR24" s="32"/>
      <c r="AS24" s="32"/>
    </row>
    <row r="25" spans="1:45" ht="9.9499999999999993" customHeight="1" x14ac:dyDescent="0.2">
      <c r="A25" s="33" t="s">
        <v>16</v>
      </c>
      <c r="B25" s="31" t="s">
        <v>47</v>
      </c>
      <c r="C25" s="31" t="s">
        <v>47</v>
      </c>
      <c r="D25" s="31" t="s">
        <v>47</v>
      </c>
      <c r="E25" s="31" t="s">
        <v>47</v>
      </c>
      <c r="F25" s="31">
        <v>375400000</v>
      </c>
      <c r="G25" s="31">
        <v>2.2783697389451252</v>
      </c>
      <c r="H25" s="31" t="s">
        <v>47</v>
      </c>
      <c r="I25" s="31" t="s">
        <v>47</v>
      </c>
      <c r="J25" s="31" t="s">
        <v>47</v>
      </c>
      <c r="K25" s="31" t="s">
        <v>47</v>
      </c>
      <c r="L25" s="31" t="s">
        <v>47</v>
      </c>
      <c r="M25" s="31" t="s">
        <v>47</v>
      </c>
      <c r="N25" s="31" t="s">
        <v>47</v>
      </c>
      <c r="O25" s="31" t="s">
        <v>47</v>
      </c>
      <c r="P25" s="31" t="s">
        <v>47</v>
      </c>
      <c r="Q25" s="31" t="s">
        <v>47</v>
      </c>
      <c r="R25" s="31">
        <v>477510000</v>
      </c>
      <c r="S25" s="31">
        <v>0.40933697723607881</v>
      </c>
      <c r="T25" s="31" t="s">
        <v>47</v>
      </c>
      <c r="U25" s="31" t="s">
        <v>47</v>
      </c>
      <c r="V25" s="31" t="s">
        <v>47</v>
      </c>
      <c r="W25" s="31" t="s">
        <v>47</v>
      </c>
      <c r="X25" s="31" t="s">
        <v>47</v>
      </c>
      <c r="Y25" s="31" t="s">
        <v>47</v>
      </c>
      <c r="Z25" s="31" t="s">
        <v>47</v>
      </c>
      <c r="AA25" s="31" t="s">
        <v>47</v>
      </c>
      <c r="AB25" s="31" t="s">
        <v>47</v>
      </c>
      <c r="AC25" s="31" t="s">
        <v>47</v>
      </c>
      <c r="AD25" s="31" t="s">
        <v>47</v>
      </c>
      <c r="AE25" s="31" t="s">
        <v>47</v>
      </c>
      <c r="AF25" s="31" t="s">
        <v>47</v>
      </c>
      <c r="AG25" s="31" t="s">
        <v>47</v>
      </c>
      <c r="AH25" s="31" t="s">
        <v>47</v>
      </c>
      <c r="AI25" s="31" t="s">
        <v>47</v>
      </c>
      <c r="AJ25" s="31" t="s">
        <v>47</v>
      </c>
      <c r="AK25" s="31" t="s">
        <v>47</v>
      </c>
      <c r="AL25" s="31" t="s">
        <v>47</v>
      </c>
      <c r="AM25" s="31" t="s">
        <v>47</v>
      </c>
      <c r="AN25" s="31" t="s">
        <v>47</v>
      </c>
      <c r="AO25" s="31" t="s">
        <v>47</v>
      </c>
      <c r="AP25" s="32"/>
      <c r="AQ25" s="32"/>
      <c r="AR25" s="32"/>
      <c r="AS25" s="32"/>
    </row>
    <row r="26" spans="1:45" ht="9.9499999999999993" customHeight="1" x14ac:dyDescent="0.2">
      <c r="A26" s="33"/>
      <c r="B26" s="31"/>
      <c r="C26" s="31"/>
      <c r="D26" s="31"/>
      <c r="E26" s="31"/>
      <c r="F26" s="31"/>
      <c r="G26" s="31"/>
      <c r="H26" s="31"/>
      <c r="I26" s="31"/>
      <c r="J26" s="31"/>
      <c r="K26" s="31"/>
      <c r="L26" s="31"/>
      <c r="M26" s="31"/>
      <c r="N26" s="31"/>
      <c r="O26" s="31"/>
      <c r="P26" s="31"/>
      <c r="Q26" s="31"/>
      <c r="R26" s="31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  <c r="AF26" s="31"/>
      <c r="AG26" s="31"/>
      <c r="AH26" s="31"/>
      <c r="AI26" s="31"/>
      <c r="AJ26" s="31"/>
      <c r="AK26" s="31"/>
      <c r="AL26" s="31"/>
      <c r="AM26" s="31"/>
      <c r="AN26" s="31"/>
      <c r="AO26" s="31"/>
      <c r="AP26" s="32"/>
      <c r="AQ26" s="32"/>
      <c r="AR26" s="32"/>
      <c r="AS26" s="32"/>
    </row>
    <row r="27" spans="1:45" ht="9.9499999999999993" customHeight="1" x14ac:dyDescent="0.2">
      <c r="A27" s="33" t="s">
        <v>17</v>
      </c>
      <c r="B27" s="31" t="s">
        <v>47</v>
      </c>
      <c r="C27" s="31" t="s">
        <v>47</v>
      </c>
      <c r="D27" s="31" t="s">
        <v>47</v>
      </c>
      <c r="E27" s="31" t="s">
        <v>47</v>
      </c>
      <c r="F27" s="31" t="s">
        <v>47</v>
      </c>
      <c r="G27" s="31" t="s">
        <v>47</v>
      </c>
      <c r="H27" s="31" t="s">
        <v>47</v>
      </c>
      <c r="I27" s="31" t="s">
        <v>47</v>
      </c>
      <c r="J27" s="31" t="s">
        <v>47</v>
      </c>
      <c r="K27" s="31" t="s">
        <v>47</v>
      </c>
      <c r="L27" s="31" t="s">
        <v>47</v>
      </c>
      <c r="M27" s="31" t="s">
        <v>47</v>
      </c>
      <c r="N27" s="31">
        <v>150000</v>
      </c>
      <c r="O27" s="31">
        <v>48</v>
      </c>
      <c r="P27" s="31" t="s">
        <v>47</v>
      </c>
      <c r="Q27" s="31" t="s">
        <v>47</v>
      </c>
      <c r="R27" s="31">
        <v>395924000</v>
      </c>
      <c r="S27" s="31">
        <v>0.33650786514583608</v>
      </c>
      <c r="T27" s="31" t="s">
        <v>47</v>
      </c>
      <c r="U27" s="31" t="s">
        <v>47</v>
      </c>
      <c r="V27" s="31" t="s">
        <v>47</v>
      </c>
      <c r="W27" s="31" t="s">
        <v>47</v>
      </c>
      <c r="X27" s="31" t="s">
        <v>47</v>
      </c>
      <c r="Y27" s="31" t="s">
        <v>47</v>
      </c>
      <c r="Z27" s="31" t="s">
        <v>47</v>
      </c>
      <c r="AA27" s="31" t="s">
        <v>47</v>
      </c>
      <c r="AB27" s="31" t="s">
        <v>47</v>
      </c>
      <c r="AC27" s="31" t="s">
        <v>47</v>
      </c>
      <c r="AD27" s="31" t="s">
        <v>47</v>
      </c>
      <c r="AE27" s="31" t="s">
        <v>47</v>
      </c>
      <c r="AF27" s="31" t="s">
        <v>47</v>
      </c>
      <c r="AG27" s="31" t="s">
        <v>47</v>
      </c>
      <c r="AH27" s="31" t="s">
        <v>47</v>
      </c>
      <c r="AI27" s="31" t="s">
        <v>47</v>
      </c>
      <c r="AJ27" s="31" t="s">
        <v>47</v>
      </c>
      <c r="AK27" s="31" t="s">
        <v>47</v>
      </c>
      <c r="AL27" s="31" t="s">
        <v>47</v>
      </c>
      <c r="AM27" s="31" t="s">
        <v>47</v>
      </c>
      <c r="AN27" s="31" t="s">
        <v>47</v>
      </c>
      <c r="AO27" s="31" t="s">
        <v>47</v>
      </c>
      <c r="AP27" s="32"/>
      <c r="AQ27" s="32"/>
      <c r="AR27" s="32"/>
      <c r="AS27" s="32"/>
    </row>
    <row r="28" spans="1:45" ht="9.9499999999999993" customHeight="1" x14ac:dyDescent="0.2">
      <c r="A28" s="33"/>
      <c r="B28" s="31"/>
      <c r="C28" s="31"/>
      <c r="D28" s="31"/>
      <c r="E28" s="31"/>
      <c r="F28" s="31"/>
      <c r="G28" s="31"/>
      <c r="H28" s="31"/>
      <c r="I28" s="31"/>
      <c r="J28" s="31"/>
      <c r="K28" s="31"/>
      <c r="L28" s="31"/>
      <c r="M28" s="31"/>
      <c r="N28" s="31"/>
      <c r="O28" s="31"/>
      <c r="P28" s="31"/>
      <c r="Q28" s="31"/>
      <c r="R28" s="31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  <c r="AF28" s="31"/>
      <c r="AG28" s="31"/>
      <c r="AH28" s="31"/>
      <c r="AI28" s="31"/>
      <c r="AJ28" s="31"/>
      <c r="AK28" s="31"/>
      <c r="AL28" s="31"/>
      <c r="AM28" s="31"/>
      <c r="AN28" s="31"/>
      <c r="AO28" s="31"/>
      <c r="AP28" s="32"/>
      <c r="AQ28" s="32"/>
      <c r="AR28" s="32"/>
      <c r="AS28" s="32"/>
    </row>
    <row r="29" spans="1:45" ht="9.9499999999999993" customHeight="1" x14ac:dyDescent="0.2">
      <c r="A29" s="33" t="s">
        <v>18</v>
      </c>
      <c r="B29" s="31" t="s">
        <v>47</v>
      </c>
      <c r="C29" s="31" t="s">
        <v>47</v>
      </c>
      <c r="D29" s="31" t="s">
        <v>47</v>
      </c>
      <c r="E29" s="31" t="s">
        <v>47</v>
      </c>
      <c r="F29" s="31" t="s">
        <v>47</v>
      </c>
      <c r="G29" s="31" t="s">
        <v>47</v>
      </c>
      <c r="H29" s="31" t="s">
        <v>47</v>
      </c>
      <c r="I29" s="31" t="s">
        <v>47</v>
      </c>
      <c r="J29" s="31">
        <v>117600000</v>
      </c>
      <c r="K29" s="31">
        <v>42.155017006802723</v>
      </c>
      <c r="L29" s="31" t="s">
        <v>47</v>
      </c>
      <c r="M29" s="31" t="s">
        <v>47</v>
      </c>
      <c r="N29" s="31">
        <v>76049887.481999993</v>
      </c>
      <c r="O29" s="31">
        <v>5.0764074347820092</v>
      </c>
      <c r="P29" s="31">
        <v>46696104</v>
      </c>
      <c r="Q29" s="31">
        <v>4.0950532695404309</v>
      </c>
      <c r="R29" s="31">
        <v>34525000</v>
      </c>
      <c r="S29" s="31">
        <v>0.66922519913106449</v>
      </c>
      <c r="T29" s="31" t="s">
        <v>47</v>
      </c>
      <c r="U29" s="31" t="s">
        <v>47</v>
      </c>
      <c r="V29" s="31">
        <v>966184141.70999992</v>
      </c>
      <c r="W29" s="31">
        <v>9.5549773424276978</v>
      </c>
      <c r="X29" s="31">
        <v>47166000</v>
      </c>
      <c r="Y29" s="31">
        <v>62.832596361786031</v>
      </c>
      <c r="Z29" s="31">
        <v>41579707.689999998</v>
      </c>
      <c r="AA29" s="31">
        <v>49.246737159911966</v>
      </c>
      <c r="AB29" s="31">
        <v>18109544.620000001</v>
      </c>
      <c r="AC29" s="31">
        <v>49.31</v>
      </c>
      <c r="AD29" s="31" t="s">
        <v>47</v>
      </c>
      <c r="AE29" s="31" t="s">
        <v>47</v>
      </c>
      <c r="AF29" s="31" t="s">
        <v>47</v>
      </c>
      <c r="AG29" s="31" t="s">
        <v>47</v>
      </c>
      <c r="AH29" s="31">
        <v>67569997.689999998</v>
      </c>
      <c r="AI29" s="31">
        <v>0.53467864703282053</v>
      </c>
      <c r="AJ29" s="31">
        <v>21099834.620000001</v>
      </c>
      <c r="AK29" s="31">
        <v>0.58605217537008347</v>
      </c>
      <c r="AL29" s="31" t="s">
        <v>47</v>
      </c>
      <c r="AM29" s="31" t="s">
        <v>47</v>
      </c>
      <c r="AN29" s="31" t="s">
        <v>47</v>
      </c>
      <c r="AO29" s="31" t="s">
        <v>47</v>
      </c>
      <c r="AP29" s="32"/>
      <c r="AQ29" s="32"/>
      <c r="AR29" s="32"/>
      <c r="AS29" s="32"/>
    </row>
    <row r="30" spans="1:45" ht="9.9499999999999993" customHeight="1" x14ac:dyDescent="0.2">
      <c r="A30" s="33"/>
      <c r="B30" s="31"/>
      <c r="C30" s="31"/>
      <c r="D30" s="31"/>
      <c r="E30" s="31"/>
      <c r="F30" s="31"/>
      <c r="G30" s="31"/>
      <c r="H30" s="31"/>
      <c r="I30" s="31"/>
      <c r="J30" s="31"/>
      <c r="K30" s="31"/>
      <c r="L30" s="31"/>
      <c r="M30" s="31"/>
      <c r="N30" s="31"/>
      <c r="O30" s="31"/>
      <c r="P30" s="31"/>
      <c r="Q30" s="31"/>
      <c r="R30" s="31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  <c r="AF30" s="31"/>
      <c r="AG30" s="31"/>
      <c r="AH30" s="31"/>
      <c r="AI30" s="31"/>
      <c r="AJ30" s="31"/>
      <c r="AK30" s="31"/>
      <c r="AL30" s="31"/>
      <c r="AM30" s="31"/>
      <c r="AN30" s="31"/>
      <c r="AO30" s="31"/>
      <c r="AP30" s="32"/>
      <c r="AQ30" s="32"/>
      <c r="AR30" s="32"/>
      <c r="AS30" s="32"/>
    </row>
    <row r="31" spans="1:45" ht="9.9499999999999993" customHeight="1" x14ac:dyDescent="0.2">
      <c r="A31" s="33" t="s">
        <v>19</v>
      </c>
      <c r="B31" s="31">
        <v>3855812</v>
      </c>
      <c r="C31" s="31">
        <v>53.94106339209484</v>
      </c>
      <c r="D31" s="31">
        <v>1350000</v>
      </c>
      <c r="E31" s="31">
        <v>68.235111111111109</v>
      </c>
      <c r="F31" s="31">
        <v>31886532</v>
      </c>
      <c r="G31" s="31">
        <v>1.0938582822365253</v>
      </c>
      <c r="H31" s="31">
        <v>1350000</v>
      </c>
      <c r="I31" s="31">
        <v>2.4980000000000002</v>
      </c>
      <c r="J31" s="31" t="s">
        <v>47</v>
      </c>
      <c r="K31" s="31" t="s">
        <v>47</v>
      </c>
      <c r="L31" s="31" t="s">
        <v>47</v>
      </c>
      <c r="M31" s="31" t="s">
        <v>47</v>
      </c>
      <c r="N31" s="31">
        <v>2632710</v>
      </c>
      <c r="O31" s="31">
        <v>37.795623680542107</v>
      </c>
      <c r="P31" s="31" t="s">
        <v>47</v>
      </c>
      <c r="Q31" s="31" t="s">
        <v>47</v>
      </c>
      <c r="R31" s="31">
        <v>70419528</v>
      </c>
      <c r="S31" s="31">
        <v>1.2319267842863133</v>
      </c>
      <c r="T31" s="31" t="s">
        <v>47</v>
      </c>
      <c r="U31" s="31" t="s">
        <v>47</v>
      </c>
      <c r="V31" s="31" t="s">
        <v>47</v>
      </c>
      <c r="W31" s="31" t="s">
        <v>47</v>
      </c>
      <c r="X31" s="31" t="s">
        <v>47</v>
      </c>
      <c r="Y31" s="31" t="s">
        <v>47</v>
      </c>
      <c r="Z31" s="31" t="s">
        <v>47</v>
      </c>
      <c r="AA31" s="31" t="s">
        <v>47</v>
      </c>
      <c r="AB31" s="31" t="s">
        <v>47</v>
      </c>
      <c r="AC31" s="31" t="s">
        <v>47</v>
      </c>
      <c r="AD31" s="31">
        <v>248500</v>
      </c>
      <c r="AE31" s="31">
        <v>44.317505030181088</v>
      </c>
      <c r="AF31" s="31" t="s">
        <v>47</v>
      </c>
      <c r="AG31" s="31" t="s">
        <v>47</v>
      </c>
      <c r="AH31" s="31" t="s">
        <v>47</v>
      </c>
      <c r="AI31" s="31" t="s">
        <v>47</v>
      </c>
      <c r="AJ31" s="31" t="s">
        <v>47</v>
      </c>
      <c r="AK31" s="31" t="s">
        <v>47</v>
      </c>
      <c r="AL31" s="31">
        <v>335685</v>
      </c>
      <c r="AM31" s="31">
        <v>18.809173391721405</v>
      </c>
      <c r="AN31" s="31" t="s">
        <v>47</v>
      </c>
      <c r="AO31" s="31" t="s">
        <v>47</v>
      </c>
      <c r="AP31" s="32"/>
      <c r="AQ31" s="32"/>
      <c r="AR31" s="32"/>
      <c r="AS31" s="32"/>
    </row>
    <row r="32" spans="1:45" ht="9.9499999999999993" customHeight="1" x14ac:dyDescent="0.2">
      <c r="A32" s="33"/>
      <c r="B32" s="31"/>
      <c r="C32" s="31"/>
      <c r="D32" s="31"/>
      <c r="E32" s="31"/>
      <c r="F32" s="31"/>
      <c r="G32" s="31"/>
      <c r="H32" s="31"/>
      <c r="I32" s="31"/>
      <c r="J32" s="31"/>
      <c r="K32" s="31"/>
      <c r="L32" s="31"/>
      <c r="M32" s="31"/>
      <c r="N32" s="31"/>
      <c r="O32" s="31"/>
      <c r="P32" s="31"/>
      <c r="Q32" s="31"/>
      <c r="R32" s="31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  <c r="AF32" s="31"/>
      <c r="AG32" s="31"/>
      <c r="AH32" s="31"/>
      <c r="AI32" s="31"/>
      <c r="AJ32" s="31"/>
      <c r="AK32" s="31"/>
      <c r="AL32" s="31"/>
      <c r="AM32" s="31"/>
      <c r="AN32" s="31"/>
      <c r="AO32" s="31"/>
      <c r="AP32" s="32"/>
      <c r="AQ32" s="32"/>
      <c r="AR32" s="32"/>
      <c r="AS32" s="32"/>
    </row>
    <row r="33" spans="1:45" ht="9.9499999999999993" customHeight="1" x14ac:dyDescent="0.2">
      <c r="A33" s="33" t="s">
        <v>20</v>
      </c>
      <c r="B33" s="31" t="s">
        <v>47</v>
      </c>
      <c r="C33" s="31" t="s">
        <v>47</v>
      </c>
      <c r="D33" s="31" t="s">
        <v>47</v>
      </c>
      <c r="E33" s="31" t="s">
        <v>47</v>
      </c>
      <c r="F33" s="31">
        <v>1073000</v>
      </c>
      <c r="G33" s="31">
        <v>5.28</v>
      </c>
      <c r="H33" s="31" t="s">
        <v>47</v>
      </c>
      <c r="I33" s="31" t="s">
        <v>47</v>
      </c>
      <c r="J33" s="31" t="s">
        <v>47</v>
      </c>
      <c r="K33" s="31" t="s">
        <v>47</v>
      </c>
      <c r="L33" s="31" t="s">
        <v>47</v>
      </c>
      <c r="M33" s="31" t="s">
        <v>47</v>
      </c>
      <c r="N33" s="31">
        <v>2706870</v>
      </c>
      <c r="O33" s="31">
        <v>16.671188494460392</v>
      </c>
      <c r="P33" s="31" t="s">
        <v>47</v>
      </c>
      <c r="Q33" s="31" t="s">
        <v>47</v>
      </c>
      <c r="R33" s="31" t="s">
        <v>47</v>
      </c>
      <c r="S33" s="31" t="s">
        <v>47</v>
      </c>
      <c r="T33" s="31" t="s">
        <v>47</v>
      </c>
      <c r="U33" s="31" t="s">
        <v>47</v>
      </c>
      <c r="V33" s="31" t="s">
        <v>47</v>
      </c>
      <c r="W33" s="31" t="s">
        <v>47</v>
      </c>
      <c r="X33" s="31" t="s">
        <v>47</v>
      </c>
      <c r="Y33" s="31" t="s">
        <v>47</v>
      </c>
      <c r="Z33" s="31" t="s">
        <v>47</v>
      </c>
      <c r="AA33" s="31" t="s">
        <v>47</v>
      </c>
      <c r="AB33" s="31" t="s">
        <v>47</v>
      </c>
      <c r="AC33" s="31" t="s">
        <v>47</v>
      </c>
      <c r="AD33" s="31" t="s">
        <v>47</v>
      </c>
      <c r="AE33" s="31" t="s">
        <v>47</v>
      </c>
      <c r="AF33" s="31" t="s">
        <v>47</v>
      </c>
      <c r="AG33" s="31" t="s">
        <v>47</v>
      </c>
      <c r="AH33" s="31" t="s">
        <v>47</v>
      </c>
      <c r="AI33" s="31" t="s">
        <v>47</v>
      </c>
      <c r="AJ33" s="31" t="s">
        <v>47</v>
      </c>
      <c r="AK33" s="31" t="s">
        <v>47</v>
      </c>
      <c r="AL33" s="31" t="s">
        <v>47</v>
      </c>
      <c r="AM33" s="31" t="s">
        <v>47</v>
      </c>
      <c r="AN33" s="31" t="s">
        <v>47</v>
      </c>
      <c r="AO33" s="31" t="s">
        <v>47</v>
      </c>
      <c r="AP33" s="32"/>
      <c r="AQ33" s="32"/>
      <c r="AR33" s="32"/>
      <c r="AS33" s="32"/>
    </row>
    <row r="34" spans="1:45" ht="9.9499999999999993" customHeight="1" x14ac:dyDescent="0.2">
      <c r="A34" s="33"/>
      <c r="B34" s="31"/>
      <c r="C34" s="31"/>
      <c r="D34" s="31"/>
      <c r="E34" s="31"/>
      <c r="F34" s="31"/>
      <c r="G34" s="31"/>
      <c r="H34" s="31"/>
      <c r="I34" s="31"/>
      <c r="J34" s="31"/>
      <c r="K34" s="31"/>
      <c r="L34" s="31"/>
      <c r="M34" s="31"/>
      <c r="N34" s="31"/>
      <c r="O34" s="31"/>
      <c r="P34" s="31"/>
      <c r="Q34" s="31"/>
      <c r="R34" s="31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  <c r="AF34" s="31"/>
      <c r="AG34" s="31"/>
      <c r="AH34" s="31"/>
      <c r="AI34" s="31"/>
      <c r="AJ34" s="31"/>
      <c r="AK34" s="31"/>
      <c r="AL34" s="31"/>
      <c r="AM34" s="31"/>
      <c r="AN34" s="31"/>
      <c r="AO34" s="31"/>
      <c r="AP34" s="32"/>
      <c r="AQ34" s="32"/>
      <c r="AR34" s="32"/>
      <c r="AS34" s="32"/>
    </row>
    <row r="35" spans="1:45" ht="9.9499999999999993" customHeight="1" x14ac:dyDescent="0.2">
      <c r="A35" s="33" t="s">
        <v>21</v>
      </c>
      <c r="B35" s="31" t="s">
        <v>47</v>
      </c>
      <c r="C35" s="31" t="s">
        <v>47</v>
      </c>
      <c r="D35" s="31" t="s">
        <v>47</v>
      </c>
      <c r="E35" s="31" t="s">
        <v>47</v>
      </c>
      <c r="F35" s="31">
        <v>893774274</v>
      </c>
      <c r="G35" s="31">
        <v>1.5565045458558366</v>
      </c>
      <c r="H35" s="31">
        <v>1616120</v>
      </c>
      <c r="I35" s="31">
        <v>6.5164428322154295</v>
      </c>
      <c r="J35" s="31" t="s">
        <v>47</v>
      </c>
      <c r="K35" s="31" t="s">
        <v>47</v>
      </c>
      <c r="L35" s="31" t="s">
        <v>47</v>
      </c>
      <c r="M35" s="31" t="s">
        <v>47</v>
      </c>
      <c r="N35" s="31">
        <v>842300</v>
      </c>
      <c r="O35" s="31">
        <v>43.544806126083344</v>
      </c>
      <c r="P35" s="31" t="s">
        <v>47</v>
      </c>
      <c r="Q35" s="31" t="s">
        <v>47</v>
      </c>
      <c r="R35" s="31">
        <v>528362689</v>
      </c>
      <c r="S35" s="31">
        <v>0.38137317249136798</v>
      </c>
      <c r="T35" s="31" t="s">
        <v>47</v>
      </c>
      <c r="U35" s="31" t="s">
        <v>47</v>
      </c>
      <c r="V35" s="31" t="s">
        <v>47</v>
      </c>
      <c r="W35" s="31" t="s">
        <v>47</v>
      </c>
      <c r="X35" s="31" t="s">
        <v>47</v>
      </c>
      <c r="Y35" s="31" t="s">
        <v>47</v>
      </c>
      <c r="Z35" s="31" t="s">
        <v>47</v>
      </c>
      <c r="AA35" s="31" t="s">
        <v>47</v>
      </c>
      <c r="AB35" s="31" t="s">
        <v>47</v>
      </c>
      <c r="AC35" s="31" t="s">
        <v>47</v>
      </c>
      <c r="AD35" s="31" t="s">
        <v>47</v>
      </c>
      <c r="AE35" s="31" t="s">
        <v>47</v>
      </c>
      <c r="AF35" s="31" t="s">
        <v>47</v>
      </c>
      <c r="AG35" s="31" t="s">
        <v>47</v>
      </c>
      <c r="AH35" s="31">
        <v>206748849</v>
      </c>
      <c r="AI35" s="31">
        <v>1.3032642740371436</v>
      </c>
      <c r="AJ35" s="31" t="s">
        <v>47</v>
      </c>
      <c r="AK35" s="31" t="s">
        <v>47</v>
      </c>
      <c r="AL35" s="31" t="s">
        <v>47</v>
      </c>
      <c r="AM35" s="31" t="s">
        <v>47</v>
      </c>
      <c r="AN35" s="31" t="s">
        <v>47</v>
      </c>
      <c r="AO35" s="31" t="s">
        <v>47</v>
      </c>
      <c r="AP35" s="32"/>
      <c r="AQ35" s="32"/>
      <c r="AR35" s="32"/>
      <c r="AS35" s="32"/>
    </row>
    <row r="36" spans="1:45" ht="9.9499999999999993" customHeight="1" x14ac:dyDescent="0.2">
      <c r="A36" s="33"/>
      <c r="B36" s="31"/>
      <c r="C36" s="31"/>
      <c r="D36" s="31"/>
      <c r="E36" s="31"/>
      <c r="F36" s="31"/>
      <c r="G36" s="31"/>
      <c r="H36" s="31"/>
      <c r="I36" s="31"/>
      <c r="J36" s="31"/>
      <c r="K36" s="31"/>
      <c r="L36" s="31"/>
      <c r="M36" s="31"/>
      <c r="N36" s="31"/>
      <c r="O36" s="31"/>
      <c r="P36" s="31"/>
      <c r="Q36" s="31"/>
      <c r="R36" s="3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  <c r="AF36" s="31"/>
      <c r="AG36" s="31"/>
      <c r="AH36" s="31"/>
      <c r="AI36" s="31"/>
      <c r="AJ36" s="31"/>
      <c r="AK36" s="31"/>
      <c r="AL36" s="31"/>
      <c r="AM36" s="31"/>
      <c r="AN36" s="31"/>
      <c r="AO36" s="31"/>
      <c r="AP36" s="32"/>
      <c r="AQ36" s="32"/>
      <c r="AR36" s="32"/>
      <c r="AS36" s="32"/>
    </row>
    <row r="37" spans="1:45" ht="9.9499999999999993" customHeight="1" x14ac:dyDescent="0.2">
      <c r="A37" s="33" t="s">
        <v>22</v>
      </c>
      <c r="B37" s="31">
        <v>2275200</v>
      </c>
      <c r="C37" s="31" t="s">
        <v>47</v>
      </c>
      <c r="D37" s="31" t="s">
        <v>47</v>
      </c>
      <c r="E37" s="31" t="s">
        <v>47</v>
      </c>
      <c r="F37" s="31">
        <v>1963255254.2</v>
      </c>
      <c r="G37" s="31">
        <v>0.15259759344032831</v>
      </c>
      <c r="H37" s="31" t="s">
        <v>47</v>
      </c>
      <c r="I37" s="31" t="s">
        <v>47</v>
      </c>
      <c r="J37" s="31" t="s">
        <v>47</v>
      </c>
      <c r="K37" s="31" t="s">
        <v>47</v>
      </c>
      <c r="L37" s="31" t="s">
        <v>47</v>
      </c>
      <c r="M37" s="31" t="s">
        <v>47</v>
      </c>
      <c r="N37" s="31" t="s">
        <v>47</v>
      </c>
      <c r="O37" s="31" t="s">
        <v>47</v>
      </c>
      <c r="P37" s="31" t="s">
        <v>47</v>
      </c>
      <c r="Q37" s="31" t="s">
        <v>47</v>
      </c>
      <c r="R37" s="31">
        <v>3968649001</v>
      </c>
      <c r="S37" s="31">
        <v>1.0971263093946766</v>
      </c>
      <c r="T37" s="31" t="s">
        <v>47</v>
      </c>
      <c r="U37" s="31" t="s">
        <v>47</v>
      </c>
      <c r="V37" s="31" t="s">
        <v>47</v>
      </c>
      <c r="W37" s="31" t="s">
        <v>47</v>
      </c>
      <c r="X37" s="31" t="s">
        <v>47</v>
      </c>
      <c r="Y37" s="31" t="s">
        <v>47</v>
      </c>
      <c r="Z37" s="31" t="s">
        <v>47</v>
      </c>
      <c r="AA37" s="31" t="s">
        <v>47</v>
      </c>
      <c r="AB37" s="31" t="s">
        <v>47</v>
      </c>
      <c r="AC37" s="31" t="s">
        <v>47</v>
      </c>
      <c r="AD37" s="31" t="s">
        <v>47</v>
      </c>
      <c r="AE37" s="31" t="s">
        <v>47</v>
      </c>
      <c r="AF37" s="31" t="s">
        <v>47</v>
      </c>
      <c r="AG37" s="31" t="s">
        <v>47</v>
      </c>
      <c r="AH37" s="31">
        <v>327000000</v>
      </c>
      <c r="AI37" s="31">
        <v>0.9</v>
      </c>
      <c r="AJ37" s="31" t="s">
        <v>47</v>
      </c>
      <c r="AK37" s="31" t="s">
        <v>47</v>
      </c>
      <c r="AL37" s="31" t="s">
        <v>47</v>
      </c>
      <c r="AM37" s="31" t="s">
        <v>47</v>
      </c>
      <c r="AN37" s="31" t="s">
        <v>47</v>
      </c>
      <c r="AO37" s="31" t="s">
        <v>47</v>
      </c>
      <c r="AP37" s="32"/>
      <c r="AQ37" s="32"/>
      <c r="AR37" s="32"/>
      <c r="AS37" s="32"/>
    </row>
    <row r="38" spans="1:45" ht="9.9499999999999993" customHeight="1" x14ac:dyDescent="0.2">
      <c r="A38" s="33"/>
      <c r="B38" s="31"/>
      <c r="C38" s="31"/>
      <c r="D38" s="31"/>
      <c r="E38" s="31"/>
      <c r="F38" s="31"/>
      <c r="G38" s="31"/>
      <c r="H38" s="31"/>
      <c r="I38" s="31"/>
      <c r="J38" s="31"/>
      <c r="K38" s="31"/>
      <c r="L38" s="31"/>
      <c r="M38" s="31"/>
      <c r="N38" s="31"/>
      <c r="O38" s="31"/>
      <c r="P38" s="31"/>
      <c r="Q38" s="31"/>
      <c r="R38" s="31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  <c r="AF38" s="31"/>
      <c r="AG38" s="31"/>
      <c r="AH38" s="31"/>
      <c r="AI38" s="31"/>
      <c r="AJ38" s="31"/>
      <c r="AK38" s="31"/>
      <c r="AL38" s="31"/>
      <c r="AM38" s="31"/>
      <c r="AN38" s="31"/>
      <c r="AO38" s="31"/>
      <c r="AP38" s="32"/>
      <c r="AQ38" s="32"/>
      <c r="AR38" s="32"/>
      <c r="AS38" s="32"/>
    </row>
    <row r="39" spans="1:45" ht="9.9499999999999993" customHeight="1" x14ac:dyDescent="0.2">
      <c r="A39" s="34" t="s">
        <v>23</v>
      </c>
      <c r="B39" s="35" t="s">
        <v>47</v>
      </c>
      <c r="C39" s="35" t="s">
        <v>47</v>
      </c>
      <c r="D39" s="35" t="s">
        <v>47</v>
      </c>
      <c r="E39" s="35" t="s">
        <v>47</v>
      </c>
      <c r="F39" s="35">
        <v>396624891</v>
      </c>
      <c r="G39" s="35">
        <v>1.4664035077667377</v>
      </c>
      <c r="H39" s="35">
        <v>17475899</v>
      </c>
      <c r="I39" s="35">
        <v>0.58118457310837057</v>
      </c>
      <c r="J39" s="35" t="s">
        <v>47</v>
      </c>
      <c r="K39" s="35" t="s">
        <v>47</v>
      </c>
      <c r="L39" s="35" t="s">
        <v>47</v>
      </c>
      <c r="M39" s="35" t="s">
        <v>47</v>
      </c>
      <c r="N39" s="35">
        <v>20248638</v>
      </c>
      <c r="O39" s="35">
        <v>17.235159106997713</v>
      </c>
      <c r="P39" s="35">
        <v>10826599</v>
      </c>
      <c r="Q39" s="35">
        <v>22.112597871224374</v>
      </c>
      <c r="R39" s="35">
        <v>305058140</v>
      </c>
      <c r="S39" s="35">
        <v>3.83533447099625</v>
      </c>
      <c r="T39" s="35">
        <v>5318633</v>
      </c>
      <c r="U39" s="35" t="s">
        <v>47</v>
      </c>
      <c r="V39" s="35">
        <v>101347552</v>
      </c>
      <c r="W39" s="35">
        <v>31.474036427934635</v>
      </c>
      <c r="X39" s="35">
        <v>26185235</v>
      </c>
      <c r="Y39" s="35">
        <v>32.298655018753891</v>
      </c>
      <c r="Z39" s="35">
        <v>1221754685.8800001</v>
      </c>
      <c r="AA39" s="35">
        <v>34.120923387539122</v>
      </c>
      <c r="AB39" s="35">
        <v>421875074.88</v>
      </c>
      <c r="AC39" s="35">
        <v>31.929545811446541</v>
      </c>
      <c r="AD39" s="35" t="s">
        <v>47</v>
      </c>
      <c r="AE39" s="35" t="s">
        <v>47</v>
      </c>
      <c r="AF39" s="35" t="s">
        <v>47</v>
      </c>
      <c r="AG39" s="35" t="s">
        <v>47</v>
      </c>
      <c r="AH39" s="35">
        <v>1263673125.0999999</v>
      </c>
      <c r="AI39" s="35">
        <v>1.0859510622760178</v>
      </c>
      <c r="AJ39" s="35">
        <v>395521114.10000002</v>
      </c>
      <c r="AK39" s="35">
        <v>1.1191192968021628</v>
      </c>
      <c r="AL39" s="35" t="s">
        <v>47</v>
      </c>
      <c r="AM39" s="35" t="s">
        <v>47</v>
      </c>
      <c r="AN39" s="35" t="s">
        <v>47</v>
      </c>
      <c r="AO39" s="35" t="s">
        <v>47</v>
      </c>
      <c r="AP39" s="32"/>
      <c r="AQ39" s="32"/>
      <c r="AR39" s="32"/>
      <c r="AS39" s="32"/>
    </row>
    <row r="40" spans="1:45" ht="12" customHeight="1" x14ac:dyDescent="0.2">
      <c r="A40" s="36" t="s">
        <v>46</v>
      </c>
      <c r="B40" s="37"/>
      <c r="C40" s="32"/>
      <c r="D40" s="32"/>
      <c r="E40" s="32"/>
      <c r="F40" s="37"/>
      <c r="G40" s="32"/>
      <c r="H40" s="32"/>
      <c r="I40" s="32"/>
      <c r="J40" s="37"/>
      <c r="K40" s="32"/>
      <c r="L40" s="32"/>
      <c r="M40" s="32"/>
      <c r="N40" s="37"/>
      <c r="O40" s="32"/>
      <c r="P40" s="32"/>
      <c r="Q40" s="32"/>
      <c r="R40" s="37"/>
      <c r="S40" s="32"/>
      <c r="T40" s="32"/>
      <c r="U40" s="32"/>
      <c r="V40" s="37"/>
      <c r="W40" s="32"/>
      <c r="X40" s="32"/>
      <c r="Y40" s="32"/>
      <c r="Z40" s="37"/>
      <c r="AA40" s="32"/>
      <c r="AB40" s="32"/>
      <c r="AC40" s="32"/>
      <c r="AD40" s="37"/>
      <c r="AE40" s="32"/>
      <c r="AF40" s="32"/>
      <c r="AG40" s="32"/>
      <c r="AH40" s="37"/>
      <c r="AI40" s="32"/>
      <c r="AJ40" s="32"/>
      <c r="AK40" s="32"/>
      <c r="AL40" s="37"/>
      <c r="AM40" s="32"/>
      <c r="AN40" s="32"/>
      <c r="AO40" s="32"/>
      <c r="AP40" s="32"/>
      <c r="AQ40" s="32"/>
      <c r="AR40" s="32"/>
      <c r="AS40" s="32"/>
    </row>
    <row r="41" spans="1:45" ht="12" customHeight="1" x14ac:dyDescent="0.2">
      <c r="A41" s="38" t="s">
        <v>50</v>
      </c>
      <c r="B41" s="39"/>
      <c r="C41" s="40"/>
      <c r="D41" s="40"/>
      <c r="E41" s="40"/>
      <c r="F41" s="39"/>
      <c r="G41" s="40"/>
      <c r="H41" s="40"/>
      <c r="I41" s="40"/>
      <c r="J41" s="39"/>
      <c r="K41" s="40"/>
      <c r="L41" s="40"/>
      <c r="M41" s="40"/>
      <c r="N41" s="39"/>
      <c r="O41" s="40"/>
      <c r="P41" s="40"/>
      <c r="Q41" s="40"/>
      <c r="R41" s="39"/>
      <c r="S41" s="40"/>
      <c r="T41" s="40"/>
      <c r="U41" s="40"/>
      <c r="V41" s="39"/>
      <c r="W41" s="40"/>
      <c r="X41" s="40"/>
      <c r="Y41" s="40"/>
      <c r="Z41" s="39"/>
      <c r="AA41" s="40"/>
      <c r="AB41" s="40"/>
      <c r="AC41" s="40"/>
      <c r="AD41" s="39"/>
      <c r="AE41" s="40"/>
      <c r="AF41" s="40"/>
      <c r="AG41" s="40"/>
      <c r="AH41" s="39"/>
      <c r="AI41" s="40"/>
      <c r="AJ41" s="40"/>
      <c r="AK41" s="40"/>
      <c r="AL41" s="39"/>
      <c r="AM41" s="40"/>
      <c r="AN41" s="40"/>
      <c r="AO41" s="40"/>
      <c r="AP41" s="32"/>
      <c r="AQ41" s="32"/>
      <c r="AR41" s="32"/>
      <c r="AS41" s="32"/>
    </row>
    <row r="42" spans="1:45" s="32" customFormat="1" ht="12" customHeight="1" x14ac:dyDescent="0.2">
      <c r="A42" s="38" t="s">
        <v>51</v>
      </c>
      <c r="B42" s="40"/>
      <c r="C42" s="40"/>
      <c r="D42" s="40"/>
      <c r="E42" s="40"/>
      <c r="F42" s="40"/>
      <c r="G42" s="40"/>
      <c r="H42" s="40"/>
      <c r="I42" s="40"/>
      <c r="J42" s="40"/>
      <c r="K42" s="40"/>
      <c r="L42" s="40"/>
      <c r="M42" s="40"/>
      <c r="N42" s="40"/>
      <c r="O42" s="40"/>
      <c r="P42" s="40"/>
      <c r="Q42" s="40"/>
      <c r="R42" s="40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  <c r="AF42" s="40"/>
      <c r="AG42" s="40"/>
      <c r="AH42" s="40"/>
      <c r="AI42" s="40"/>
      <c r="AJ42" s="40"/>
      <c r="AK42" s="40"/>
      <c r="AL42" s="40"/>
      <c r="AM42" s="40"/>
      <c r="AN42" s="40"/>
      <c r="AO42" s="40"/>
    </row>
    <row r="43" spans="1:45" ht="12" customHeight="1" x14ac:dyDescent="0.2">
      <c r="A43" s="18"/>
    </row>
    <row r="44" spans="1:45" ht="12" customHeight="1" x14ac:dyDescent="0.2">
      <c r="A44" s="41" t="s">
        <v>24</v>
      </c>
    </row>
  </sheetData>
  <sheetProtection password="E19D" sheet="1" objects="1" scenarios="1"/>
  <mergeCells count="31">
    <mergeCell ref="AL6:AM6"/>
    <mergeCell ref="AN6:AO6"/>
    <mergeCell ref="P6:Q6"/>
    <mergeCell ref="T6:U6"/>
    <mergeCell ref="AL5:AO5"/>
    <mergeCell ref="Z6:AA6"/>
    <mergeCell ref="AH6:AI6"/>
    <mergeCell ref="AJ6:AK6"/>
    <mergeCell ref="R5:U5"/>
    <mergeCell ref="V5:Y5"/>
    <mergeCell ref="Z5:AC5"/>
    <mergeCell ref="AD5:AG5"/>
    <mergeCell ref="AH5:AK5"/>
    <mergeCell ref="AF6:AG6"/>
    <mergeCell ref="R6:S6"/>
    <mergeCell ref="V6:W6"/>
    <mergeCell ref="X6:Y6"/>
    <mergeCell ref="AB6:AC6"/>
    <mergeCell ref="AD6:AE6"/>
    <mergeCell ref="A5:A7"/>
    <mergeCell ref="B5:E5"/>
    <mergeCell ref="B6:C6"/>
    <mergeCell ref="D6:E6"/>
    <mergeCell ref="F5:I5"/>
    <mergeCell ref="J5:M5"/>
    <mergeCell ref="N5:Q5"/>
    <mergeCell ref="F6:G6"/>
    <mergeCell ref="H6:I6"/>
    <mergeCell ref="J6:K6"/>
    <mergeCell ref="L6:M6"/>
    <mergeCell ref="N6:O6"/>
  </mergeCells>
  <pageMargins left="0.70866141732283472" right="0.59055118110236227" top="0.74803149606299213" bottom="0.74803149606299213" header="0.31496062992125984" footer="0.31496062992125984"/>
  <pageSetup paperSize="9" scale="84" firstPageNumber="17" orientation="portrait" useFirstPageNumber="1" r:id="rId1"/>
  <headerFooter>
    <oddFooter>&amp;L&amp;"-,Bold Italic"&amp;8Compendium of Philippine Environment Statistics 2018</oddFooter>
  </headerFooter>
  <colBreaks count="3" manualBreakCount="3">
    <brk id="17" max="1048575" man="1"/>
    <brk id="25" max="1048575" man="1"/>
    <brk id="33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AE24"/>
  <sheetViews>
    <sheetView workbookViewId="0"/>
  </sheetViews>
  <sheetFormatPr defaultRowHeight="15" x14ac:dyDescent="0.25"/>
  <sheetData>
    <row r="5" spans="1:31" x14ac:dyDescent="0.25">
      <c r="A5" s="46" t="s">
        <v>0</v>
      </c>
      <c r="B5" s="46" t="s">
        <v>28</v>
      </c>
      <c r="C5" s="46"/>
      <c r="D5" s="15"/>
      <c r="E5" s="46" t="s">
        <v>1</v>
      </c>
      <c r="F5" s="46"/>
      <c r="G5" s="15"/>
      <c r="H5" s="46" t="s">
        <v>25</v>
      </c>
      <c r="I5" s="46"/>
      <c r="J5" s="15"/>
      <c r="K5" s="46" t="s">
        <v>4</v>
      </c>
      <c r="L5" s="46"/>
      <c r="M5" s="15"/>
      <c r="N5" s="46" t="s">
        <v>2</v>
      </c>
      <c r="O5" s="46"/>
      <c r="P5" s="15"/>
      <c r="Q5" s="46" t="s">
        <v>5</v>
      </c>
      <c r="R5" s="46"/>
      <c r="S5" s="15"/>
      <c r="T5" s="47" t="s">
        <v>40</v>
      </c>
      <c r="U5" s="48"/>
      <c r="V5" s="16"/>
      <c r="W5" s="46" t="s">
        <v>6</v>
      </c>
      <c r="X5" s="46"/>
      <c r="Y5" s="15"/>
      <c r="Z5" s="46" t="s">
        <v>3</v>
      </c>
      <c r="AA5" s="46"/>
      <c r="AB5" s="15"/>
      <c r="AC5" s="46" t="s">
        <v>7</v>
      </c>
      <c r="AD5" s="46"/>
    </row>
    <row r="6" spans="1:31" ht="27" x14ac:dyDescent="0.25">
      <c r="A6" s="46"/>
      <c r="B6" s="11" t="s">
        <v>29</v>
      </c>
      <c r="C6" s="11" t="s">
        <v>35</v>
      </c>
      <c r="D6" s="11"/>
      <c r="E6" s="11" t="s">
        <v>30</v>
      </c>
      <c r="F6" s="11" t="s">
        <v>35</v>
      </c>
      <c r="G6" s="11"/>
      <c r="H6" s="11" t="s">
        <v>30</v>
      </c>
      <c r="I6" s="11" t="s">
        <v>37</v>
      </c>
      <c r="J6" s="11"/>
      <c r="K6" s="11" t="s">
        <v>31</v>
      </c>
      <c r="L6" s="11" t="s">
        <v>38</v>
      </c>
      <c r="M6" s="11"/>
      <c r="N6" s="11" t="s">
        <v>32</v>
      </c>
      <c r="O6" s="11" t="s">
        <v>36</v>
      </c>
      <c r="P6" s="11"/>
      <c r="Q6" s="11" t="s">
        <v>32</v>
      </c>
      <c r="R6" s="11" t="s">
        <v>39</v>
      </c>
      <c r="S6" s="11"/>
      <c r="T6" s="11" t="s">
        <v>33</v>
      </c>
      <c r="U6" s="11" t="s">
        <v>39</v>
      </c>
      <c r="V6" s="11"/>
      <c r="W6" s="11" t="s">
        <v>34</v>
      </c>
      <c r="X6" s="11" t="s">
        <v>42</v>
      </c>
      <c r="Y6" s="11"/>
      <c r="Z6" s="11" t="s">
        <v>30</v>
      </c>
      <c r="AA6" s="11" t="s">
        <v>41</v>
      </c>
      <c r="AB6" s="11"/>
      <c r="AC6" s="11" t="s">
        <v>34</v>
      </c>
      <c r="AD6" s="11" t="s">
        <v>43</v>
      </c>
    </row>
    <row r="7" spans="1:31" x14ac:dyDescent="0.25">
      <c r="A7" s="8"/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</row>
    <row r="8" spans="1:31" x14ac:dyDescent="0.25">
      <c r="A8" s="10" t="s">
        <v>8</v>
      </c>
      <c r="B8" s="13">
        <f>SUM(B10:B24)</f>
        <v>24302205</v>
      </c>
      <c r="C8" s="12">
        <f>D8/B8</f>
        <v>12.762545823311093</v>
      </c>
      <c r="D8" s="12">
        <f>SUM(D10:D24)</f>
        <v>310158004.91999996</v>
      </c>
      <c r="E8" s="13">
        <f>SUM(E10:E24)</f>
        <v>4456778775.1999998</v>
      </c>
      <c r="F8" s="12">
        <f>G8/E8</f>
        <v>0.88368436900556346</v>
      </c>
      <c r="G8" s="12">
        <f>SUM(G10:G24)</f>
        <v>3938385739.7599998</v>
      </c>
      <c r="H8" s="13">
        <f>SUM(H10:H24)</f>
        <v>117600000</v>
      </c>
      <c r="I8" s="3">
        <f>J8/H8</f>
        <v>42.16</v>
      </c>
      <c r="J8" s="3">
        <f>SUM(J10:J24)</f>
        <v>4958016000</v>
      </c>
      <c r="K8" s="13">
        <f>SUM(K10:K24)</f>
        <v>79005367.069999993</v>
      </c>
      <c r="L8" s="12">
        <f>M8/K8</f>
        <v>8.4960340182924234</v>
      </c>
      <c r="M8" s="12">
        <f>SUM(M10:M24)</f>
        <v>671232286.25440001</v>
      </c>
      <c r="N8" s="13">
        <f>SUM(N10:N24)</f>
        <v>7384211953</v>
      </c>
      <c r="O8" s="12">
        <f>P8/N8</f>
        <v>0.94640885282427112</v>
      </c>
      <c r="P8" s="12">
        <f>SUM(P10:P24)</f>
        <v>6988483563.4500008</v>
      </c>
      <c r="Q8" s="13">
        <f>SUM(Q10:Q24)</f>
        <v>959130025.68999994</v>
      </c>
      <c r="R8" s="12">
        <f>S8/Q8</f>
        <v>8.2082230715767928</v>
      </c>
      <c r="S8" s="12">
        <f>SUM(S10:S24)</f>
        <v>7872753205.5106993</v>
      </c>
      <c r="T8" s="13">
        <f>SUM(T10:T24)</f>
        <v>792584935.40999997</v>
      </c>
      <c r="U8" s="12">
        <f>V8/T8</f>
        <v>37.070955873342342</v>
      </c>
      <c r="V8" s="12">
        <f>SUM(V10:V24)</f>
        <v>29381881166.459999</v>
      </c>
      <c r="W8" s="13">
        <f>SUM(W10:W24)</f>
        <v>248500</v>
      </c>
      <c r="X8" s="12">
        <f>Y8/W8</f>
        <v>44.32</v>
      </c>
      <c r="Y8" s="12">
        <f>SUM(Y10:Y24)</f>
        <v>11013520</v>
      </c>
      <c r="Z8" s="13">
        <f>SUM(Z10:Z24)</f>
        <v>1522267860.95</v>
      </c>
      <c r="AA8" s="12">
        <f>AB8/Z8</f>
        <v>1.1127072297134541</v>
      </c>
      <c r="AB8" s="12">
        <f>SUM(AB10:AB24)</f>
        <v>1693838454.4395001</v>
      </c>
      <c r="AC8" s="13">
        <f>SUM(AC10:AC24)</f>
        <v>11552933</v>
      </c>
      <c r="AD8" s="12">
        <f>AE8/AC8</f>
        <v>2.6869735018804315</v>
      </c>
      <c r="AE8">
        <f>SUM(AE10:AE24)</f>
        <v>31042424.84</v>
      </c>
    </row>
    <row r="9" spans="1:31" x14ac:dyDescent="0.25">
      <c r="A9" s="8"/>
      <c r="B9" s="14"/>
      <c r="C9" s="9"/>
      <c r="D9" s="9"/>
      <c r="E9" s="14"/>
      <c r="F9" s="9"/>
      <c r="G9" s="9"/>
      <c r="H9" s="14"/>
      <c r="I9" s="9"/>
      <c r="J9" s="9"/>
      <c r="K9" s="14"/>
      <c r="L9" s="9"/>
      <c r="M9" s="9"/>
      <c r="N9" s="14"/>
      <c r="O9" s="9"/>
      <c r="P9" s="9"/>
      <c r="Q9" s="14"/>
      <c r="R9" s="9"/>
      <c r="S9" s="9"/>
      <c r="T9" s="14"/>
      <c r="U9" s="9"/>
      <c r="V9" s="9"/>
      <c r="W9" s="14"/>
      <c r="X9" s="9"/>
      <c r="Y9" s="9"/>
      <c r="Z9" s="14"/>
      <c r="AA9" s="9"/>
      <c r="AB9" s="9"/>
      <c r="AC9" s="14"/>
      <c r="AD9" s="9"/>
    </row>
    <row r="10" spans="1:31" x14ac:dyDescent="0.25">
      <c r="A10" s="1" t="s">
        <v>9</v>
      </c>
      <c r="B10" s="4">
        <v>7900000</v>
      </c>
      <c r="C10" s="3">
        <v>25.27</v>
      </c>
      <c r="D10" s="3">
        <f>B10*C10</f>
        <v>199633000</v>
      </c>
      <c r="E10" s="4">
        <v>338721328</v>
      </c>
      <c r="F10" s="3">
        <v>0.78</v>
      </c>
      <c r="G10" s="3">
        <f>E10*F10</f>
        <v>264202635.84</v>
      </c>
      <c r="H10" s="4">
        <v>0</v>
      </c>
      <c r="I10" s="3">
        <v>0</v>
      </c>
      <c r="J10" s="3">
        <f>H10*I10</f>
        <v>0</v>
      </c>
      <c r="K10" s="4">
        <v>3003.4</v>
      </c>
      <c r="L10" s="3">
        <v>0.08</v>
      </c>
      <c r="M10" s="3">
        <f>K10*L10</f>
        <v>240.27200000000002</v>
      </c>
      <c r="N10" s="4">
        <v>1059103845</v>
      </c>
      <c r="O10" s="3">
        <v>0.39</v>
      </c>
      <c r="P10" s="3">
        <f>N10*O10</f>
        <v>413050499.55000001</v>
      </c>
      <c r="Q10" s="4">
        <v>0</v>
      </c>
      <c r="R10" s="3">
        <v>0</v>
      </c>
      <c r="S10" s="3">
        <f>Q10*R10</f>
        <v>0</v>
      </c>
      <c r="T10" s="4">
        <v>0</v>
      </c>
      <c r="U10" s="3">
        <v>0</v>
      </c>
      <c r="V10" s="3">
        <f>T10*U10</f>
        <v>0</v>
      </c>
      <c r="W10" s="4">
        <v>0</v>
      </c>
      <c r="X10" s="3">
        <v>0</v>
      </c>
      <c r="Y10" s="3">
        <f>W10*X10</f>
        <v>0</v>
      </c>
      <c r="Z10" s="4">
        <v>0</v>
      </c>
      <c r="AA10" s="3">
        <v>0</v>
      </c>
      <c r="AB10" s="3">
        <f>Z10*AA10</f>
        <v>0</v>
      </c>
      <c r="AC10" s="4">
        <v>0</v>
      </c>
      <c r="AD10" s="3">
        <v>0</v>
      </c>
      <c r="AE10">
        <f>AC10*AD10</f>
        <v>0</v>
      </c>
    </row>
    <row r="11" spans="1:31" x14ac:dyDescent="0.25">
      <c r="A11" s="2">
        <v>1</v>
      </c>
      <c r="B11" s="4">
        <v>0</v>
      </c>
      <c r="C11" s="3">
        <v>0</v>
      </c>
      <c r="D11" s="3">
        <f t="shared" ref="D11:D24" si="0">B11*C11</f>
        <v>0</v>
      </c>
      <c r="E11" s="4">
        <v>0</v>
      </c>
      <c r="F11" s="3">
        <v>0</v>
      </c>
      <c r="G11" s="3">
        <f t="shared" ref="G11:G24" si="1">E11*F11</f>
        <v>0</v>
      </c>
      <c r="H11" s="4">
        <v>0</v>
      </c>
      <c r="I11" s="3">
        <v>0</v>
      </c>
      <c r="J11" s="3">
        <f t="shared" ref="J11:J24" si="2">H11*I11</f>
        <v>0</v>
      </c>
      <c r="K11" s="4">
        <v>0</v>
      </c>
      <c r="L11" s="3">
        <v>0</v>
      </c>
      <c r="M11" s="3">
        <f t="shared" ref="M11:M24" si="3">K11*L11</f>
        <v>0</v>
      </c>
      <c r="N11" s="4">
        <v>0</v>
      </c>
      <c r="O11" s="3">
        <v>0</v>
      </c>
      <c r="P11" s="3">
        <f t="shared" ref="P11:P24" si="4">N11*O11</f>
        <v>0</v>
      </c>
      <c r="Q11" s="4">
        <v>0</v>
      </c>
      <c r="R11" s="3">
        <v>0</v>
      </c>
      <c r="S11" s="3">
        <f t="shared" ref="S11:S24" si="5">Q11*R11</f>
        <v>0</v>
      </c>
      <c r="T11" s="4">
        <v>0</v>
      </c>
      <c r="U11" s="3">
        <v>0</v>
      </c>
      <c r="V11" s="3">
        <f t="shared" ref="V11:V24" si="6">T11*U11</f>
        <v>0</v>
      </c>
      <c r="W11" s="4">
        <v>0</v>
      </c>
      <c r="X11" s="3">
        <v>0</v>
      </c>
      <c r="Y11" s="3">
        <f t="shared" ref="Y11:Y24" si="7">W11*X11</f>
        <v>0</v>
      </c>
      <c r="Z11" s="4">
        <v>0</v>
      </c>
      <c r="AA11" s="3">
        <v>0</v>
      </c>
      <c r="AB11" s="3">
        <f t="shared" ref="AB11:AB24" si="8">Z11*AA11</f>
        <v>0</v>
      </c>
      <c r="AC11" s="4">
        <v>0</v>
      </c>
      <c r="AD11" s="3">
        <v>0</v>
      </c>
      <c r="AE11">
        <f t="shared" ref="AE11:AE24" si="9">AC11*AD11</f>
        <v>0</v>
      </c>
    </row>
    <row r="12" spans="1:31" x14ac:dyDescent="0.25">
      <c r="A12" s="2">
        <v>2</v>
      </c>
      <c r="B12" s="4">
        <v>0</v>
      </c>
      <c r="C12" s="3">
        <v>0</v>
      </c>
      <c r="D12" s="3">
        <f t="shared" si="0"/>
        <v>0</v>
      </c>
      <c r="E12" s="4">
        <v>38840000</v>
      </c>
      <c r="F12" s="3">
        <v>1.35</v>
      </c>
      <c r="G12" s="3">
        <f t="shared" si="1"/>
        <v>52434000</v>
      </c>
      <c r="H12" s="4">
        <v>0</v>
      </c>
      <c r="I12" s="3">
        <v>0</v>
      </c>
      <c r="J12" s="3">
        <f t="shared" si="2"/>
        <v>0</v>
      </c>
      <c r="K12" s="4">
        <v>0</v>
      </c>
      <c r="L12" s="3">
        <v>0</v>
      </c>
      <c r="M12" s="3">
        <f t="shared" si="3"/>
        <v>0</v>
      </c>
      <c r="N12" s="4">
        <v>38840000</v>
      </c>
      <c r="O12" s="3">
        <v>0.42</v>
      </c>
      <c r="P12" s="3">
        <f t="shared" si="4"/>
        <v>16312800</v>
      </c>
      <c r="Q12" s="4">
        <v>0</v>
      </c>
      <c r="R12" s="3">
        <v>0</v>
      </c>
      <c r="S12" s="3">
        <f t="shared" si="5"/>
        <v>0</v>
      </c>
      <c r="T12" s="4">
        <v>1881100</v>
      </c>
      <c r="U12" s="3">
        <v>26.65</v>
      </c>
      <c r="V12" s="3">
        <f t="shared" si="6"/>
        <v>50131315</v>
      </c>
      <c r="W12" s="4">
        <v>0</v>
      </c>
      <c r="X12" s="3">
        <v>0</v>
      </c>
      <c r="Y12" s="3">
        <f t="shared" si="7"/>
        <v>0</v>
      </c>
      <c r="Z12" s="4">
        <v>1881100</v>
      </c>
      <c r="AA12" s="3">
        <v>1.52</v>
      </c>
      <c r="AB12" s="3">
        <f t="shared" si="8"/>
        <v>2859272</v>
      </c>
      <c r="AC12" s="4">
        <v>0</v>
      </c>
      <c r="AD12" s="3">
        <v>0</v>
      </c>
      <c r="AE12">
        <f t="shared" si="9"/>
        <v>0</v>
      </c>
    </row>
    <row r="13" spans="1:31" x14ac:dyDescent="0.25">
      <c r="A13" s="2">
        <v>3</v>
      </c>
      <c r="B13" s="4">
        <v>0</v>
      </c>
      <c r="C13" s="3">
        <v>0</v>
      </c>
      <c r="D13" s="3">
        <f t="shared" si="0"/>
        <v>0</v>
      </c>
      <c r="E13" s="4">
        <v>0</v>
      </c>
      <c r="F13" s="3">
        <v>0</v>
      </c>
      <c r="G13" s="3">
        <f t="shared" si="1"/>
        <v>0</v>
      </c>
      <c r="H13" s="4">
        <v>0</v>
      </c>
      <c r="I13" s="3">
        <v>0</v>
      </c>
      <c r="J13" s="3">
        <f t="shared" si="2"/>
        <v>0</v>
      </c>
      <c r="K13" s="4">
        <v>42753525.189999998</v>
      </c>
      <c r="L13" s="3">
        <v>0</v>
      </c>
      <c r="M13" s="3">
        <f t="shared" si="3"/>
        <v>0</v>
      </c>
      <c r="N13" s="4">
        <v>79449000</v>
      </c>
      <c r="O13" s="3">
        <v>0.36</v>
      </c>
      <c r="P13" s="3">
        <f t="shared" si="4"/>
        <v>28601640</v>
      </c>
      <c r="Q13" s="4">
        <v>1057450</v>
      </c>
      <c r="R13" s="3">
        <v>64.14</v>
      </c>
      <c r="S13" s="3">
        <f t="shared" si="5"/>
        <v>67824843</v>
      </c>
      <c r="T13" s="4">
        <v>158080511</v>
      </c>
      <c r="U13" s="3">
        <v>23.14</v>
      </c>
      <c r="V13" s="3">
        <f t="shared" si="6"/>
        <v>3657983024.54</v>
      </c>
      <c r="W13" s="4">
        <v>0</v>
      </c>
      <c r="X13" s="3">
        <v>0</v>
      </c>
      <c r="Y13" s="3">
        <f t="shared" si="7"/>
        <v>0</v>
      </c>
      <c r="Z13" s="4">
        <v>223416708.19999999</v>
      </c>
      <c r="AA13" s="3">
        <v>1.29</v>
      </c>
      <c r="AB13" s="3">
        <f t="shared" si="8"/>
        <v>288207553.57800001</v>
      </c>
      <c r="AC13" s="4"/>
      <c r="AD13" s="3"/>
      <c r="AE13">
        <f t="shared" si="9"/>
        <v>0</v>
      </c>
    </row>
    <row r="14" spans="1:31" x14ac:dyDescent="0.25">
      <c r="A14" s="2" t="s">
        <v>26</v>
      </c>
      <c r="B14" s="4">
        <v>0</v>
      </c>
      <c r="C14" s="3">
        <v>0</v>
      </c>
      <c r="D14" s="3">
        <f t="shared" si="0"/>
        <v>0</v>
      </c>
      <c r="E14" s="4">
        <v>6551280</v>
      </c>
      <c r="F14" s="3">
        <v>1.93</v>
      </c>
      <c r="G14" s="3">
        <f t="shared" si="1"/>
        <v>12643970.4</v>
      </c>
      <c r="H14" s="4">
        <v>0</v>
      </c>
      <c r="I14" s="3">
        <v>0</v>
      </c>
      <c r="J14" s="3">
        <f t="shared" si="2"/>
        <v>0</v>
      </c>
      <c r="K14" s="4">
        <v>0</v>
      </c>
      <c r="L14" s="3">
        <v>0</v>
      </c>
      <c r="M14" s="3">
        <f t="shared" si="3"/>
        <v>0</v>
      </c>
      <c r="N14" s="4">
        <v>0</v>
      </c>
      <c r="O14" s="3">
        <v>0</v>
      </c>
      <c r="P14" s="3">
        <f t="shared" si="4"/>
        <v>0</v>
      </c>
      <c r="Q14" s="4">
        <v>0</v>
      </c>
      <c r="R14" s="3">
        <v>0</v>
      </c>
      <c r="S14" s="3">
        <f t="shared" si="5"/>
        <v>0</v>
      </c>
      <c r="T14" s="4">
        <v>0</v>
      </c>
      <c r="U14" s="3">
        <v>0</v>
      </c>
      <c r="V14" s="3">
        <f t="shared" si="6"/>
        <v>0</v>
      </c>
      <c r="W14" s="4">
        <v>0</v>
      </c>
      <c r="X14" s="3">
        <v>0</v>
      </c>
      <c r="Y14" s="3">
        <f t="shared" si="7"/>
        <v>0</v>
      </c>
      <c r="Z14" s="4">
        <v>0</v>
      </c>
      <c r="AA14" s="3">
        <v>0</v>
      </c>
      <c r="AB14" s="3">
        <f t="shared" si="8"/>
        <v>0</v>
      </c>
      <c r="AC14" s="4">
        <v>0</v>
      </c>
      <c r="AD14" s="3">
        <v>0</v>
      </c>
      <c r="AE14">
        <f t="shared" si="9"/>
        <v>0</v>
      </c>
    </row>
    <row r="15" spans="1:31" x14ac:dyDescent="0.25">
      <c r="A15" s="2" t="s">
        <v>27</v>
      </c>
      <c r="B15" s="4">
        <v>0</v>
      </c>
      <c r="C15" s="3">
        <v>0</v>
      </c>
      <c r="D15" s="3">
        <f t="shared" si="0"/>
        <v>0</v>
      </c>
      <c r="E15" s="4">
        <v>0</v>
      </c>
      <c r="F15" s="3">
        <v>0</v>
      </c>
      <c r="G15" s="3">
        <f t="shared" si="1"/>
        <v>0</v>
      </c>
      <c r="H15" s="4">
        <v>0</v>
      </c>
      <c r="I15" s="3">
        <v>0</v>
      </c>
      <c r="J15" s="3">
        <f t="shared" si="2"/>
        <v>0</v>
      </c>
      <c r="K15" s="4">
        <v>4350860</v>
      </c>
      <c r="L15" s="3">
        <v>37.590000000000003</v>
      </c>
      <c r="M15" s="3">
        <f t="shared" si="3"/>
        <v>163548827.40000001</v>
      </c>
      <c r="N15" s="4">
        <v>178000000</v>
      </c>
      <c r="O15" s="3">
        <v>0.44</v>
      </c>
      <c r="P15" s="3">
        <f t="shared" si="4"/>
        <v>78320000</v>
      </c>
      <c r="Q15" s="4">
        <v>0</v>
      </c>
      <c r="R15" s="3">
        <v>0</v>
      </c>
      <c r="S15" s="3">
        <f t="shared" si="5"/>
        <v>0</v>
      </c>
      <c r="T15" s="4">
        <v>26538177.41</v>
      </c>
      <c r="U15" s="3">
        <v>0</v>
      </c>
      <c r="V15" s="3">
        <f t="shared" si="6"/>
        <v>0</v>
      </c>
      <c r="W15" s="4">
        <v>0</v>
      </c>
      <c r="X15" s="3">
        <v>0</v>
      </c>
      <c r="Y15" s="3">
        <f t="shared" si="7"/>
        <v>0</v>
      </c>
      <c r="Z15" s="4">
        <v>192745573.40000001</v>
      </c>
      <c r="AA15" s="3">
        <v>1.2</v>
      </c>
      <c r="AB15" s="3">
        <f t="shared" si="8"/>
        <v>231294688.08000001</v>
      </c>
      <c r="AC15" s="4">
        <v>0</v>
      </c>
      <c r="AD15" s="3">
        <v>0</v>
      </c>
      <c r="AE15">
        <f t="shared" si="9"/>
        <v>0</v>
      </c>
    </row>
    <row r="16" spans="1:31" x14ac:dyDescent="0.25">
      <c r="A16" s="2">
        <v>5</v>
      </c>
      <c r="B16" s="4">
        <v>14021193</v>
      </c>
      <c r="C16" s="3">
        <v>7.8</v>
      </c>
      <c r="D16" s="3">
        <f t="shared" si="0"/>
        <v>109365305.39999999</v>
      </c>
      <c r="E16" s="4">
        <v>124047334</v>
      </c>
      <c r="F16" s="3">
        <v>2.12</v>
      </c>
      <c r="G16" s="3">
        <f t="shared" si="1"/>
        <v>262980348.08000001</v>
      </c>
      <c r="H16" s="4">
        <v>0</v>
      </c>
      <c r="I16" s="3">
        <v>0</v>
      </c>
      <c r="J16" s="3">
        <f t="shared" si="2"/>
        <v>0</v>
      </c>
      <c r="K16" s="4">
        <v>2339890</v>
      </c>
      <c r="L16" s="3">
        <v>21.65</v>
      </c>
      <c r="M16" s="3">
        <f t="shared" si="3"/>
        <v>50658618.5</v>
      </c>
      <c r="N16" s="4">
        <v>14615890</v>
      </c>
      <c r="O16" s="3">
        <v>1.49</v>
      </c>
      <c r="P16" s="3">
        <f t="shared" si="4"/>
        <v>21777676.100000001</v>
      </c>
      <c r="Q16" s="4">
        <v>21134280</v>
      </c>
      <c r="R16" s="3">
        <v>33.15</v>
      </c>
      <c r="S16" s="3">
        <f t="shared" si="5"/>
        <v>700601382</v>
      </c>
      <c r="T16" s="4">
        <v>0</v>
      </c>
      <c r="U16" s="3">
        <v>0</v>
      </c>
      <c r="V16" s="3">
        <f t="shared" si="6"/>
        <v>0</v>
      </c>
      <c r="W16" s="4">
        <v>0</v>
      </c>
      <c r="X16" s="3">
        <v>0</v>
      </c>
      <c r="Y16" s="3">
        <f t="shared" si="7"/>
        <v>0</v>
      </c>
      <c r="Z16" s="4">
        <v>2500000</v>
      </c>
      <c r="AA16" s="3">
        <v>0.6</v>
      </c>
      <c r="AB16" s="3">
        <f t="shared" si="8"/>
        <v>1500000</v>
      </c>
      <c r="AC16" s="4">
        <v>11217248</v>
      </c>
      <c r="AD16" s="3">
        <v>2.68</v>
      </c>
      <c r="AE16">
        <f t="shared" si="9"/>
        <v>30062224.640000001</v>
      </c>
    </row>
    <row r="17" spans="1:31" x14ac:dyDescent="0.25">
      <c r="A17" s="2">
        <v>6</v>
      </c>
      <c r="B17" s="4">
        <v>0</v>
      </c>
      <c r="C17" s="3">
        <v>0</v>
      </c>
      <c r="D17" s="3">
        <f t="shared" si="0"/>
        <v>0</v>
      </c>
      <c r="E17" s="4">
        <v>375400000</v>
      </c>
      <c r="F17" s="3">
        <v>2.5299999999999998</v>
      </c>
      <c r="G17" s="3">
        <f t="shared" si="1"/>
        <v>949761999.99999988</v>
      </c>
      <c r="H17" s="4">
        <v>0</v>
      </c>
      <c r="I17" s="3">
        <v>0</v>
      </c>
      <c r="J17" s="3">
        <f t="shared" si="2"/>
        <v>0</v>
      </c>
      <c r="K17" s="4">
        <v>0</v>
      </c>
      <c r="L17" s="3">
        <v>0</v>
      </c>
      <c r="M17" s="3">
        <f t="shared" si="3"/>
        <v>0</v>
      </c>
      <c r="N17" s="4">
        <v>477510000</v>
      </c>
      <c r="O17" s="3">
        <v>0.41</v>
      </c>
      <c r="P17" s="3">
        <f t="shared" si="4"/>
        <v>195779100</v>
      </c>
      <c r="Q17" s="4">
        <v>0</v>
      </c>
      <c r="R17" s="3">
        <v>0</v>
      </c>
      <c r="S17" s="3">
        <f t="shared" si="5"/>
        <v>0</v>
      </c>
      <c r="T17" s="4">
        <v>0</v>
      </c>
      <c r="U17" s="3">
        <v>0</v>
      </c>
      <c r="V17" s="3">
        <f t="shared" si="6"/>
        <v>0</v>
      </c>
      <c r="W17" s="4">
        <v>0</v>
      </c>
      <c r="X17" s="3">
        <v>0</v>
      </c>
      <c r="Y17" s="3">
        <f t="shared" si="7"/>
        <v>0</v>
      </c>
      <c r="Z17" s="4">
        <v>0</v>
      </c>
      <c r="AA17" s="3">
        <v>0</v>
      </c>
      <c r="AB17" s="3">
        <f t="shared" si="8"/>
        <v>0</v>
      </c>
      <c r="AC17" s="4">
        <v>0</v>
      </c>
      <c r="AD17" s="3">
        <v>0</v>
      </c>
      <c r="AE17">
        <f t="shared" si="9"/>
        <v>0</v>
      </c>
    </row>
    <row r="18" spans="1:31" x14ac:dyDescent="0.25">
      <c r="A18" s="2">
        <v>7</v>
      </c>
      <c r="B18" s="4">
        <v>0</v>
      </c>
      <c r="C18" s="3">
        <v>0</v>
      </c>
      <c r="D18" s="3">
        <f t="shared" si="0"/>
        <v>0</v>
      </c>
      <c r="E18" s="4">
        <v>0</v>
      </c>
      <c r="F18" s="3">
        <v>0</v>
      </c>
      <c r="G18" s="3">
        <f t="shared" si="1"/>
        <v>0</v>
      </c>
      <c r="H18" s="4">
        <v>0</v>
      </c>
      <c r="I18" s="3">
        <v>0</v>
      </c>
      <c r="J18" s="3">
        <f t="shared" si="2"/>
        <v>0</v>
      </c>
      <c r="K18" s="4">
        <v>150000</v>
      </c>
      <c r="L18" s="3">
        <v>48</v>
      </c>
      <c r="M18" s="3">
        <f t="shared" si="3"/>
        <v>7200000</v>
      </c>
      <c r="N18" s="4">
        <v>395924000</v>
      </c>
      <c r="O18" s="3">
        <v>0.34</v>
      </c>
      <c r="P18" s="3">
        <f t="shared" si="4"/>
        <v>134614160</v>
      </c>
      <c r="Q18" s="4">
        <v>0</v>
      </c>
      <c r="R18" s="3">
        <v>0</v>
      </c>
      <c r="S18" s="3">
        <f t="shared" si="5"/>
        <v>0</v>
      </c>
      <c r="T18" s="4">
        <v>0</v>
      </c>
      <c r="U18" s="3">
        <v>0</v>
      </c>
      <c r="V18" s="3">
        <f t="shared" si="6"/>
        <v>0</v>
      </c>
      <c r="W18" s="4">
        <v>0</v>
      </c>
      <c r="X18" s="3">
        <v>0</v>
      </c>
      <c r="Y18" s="3">
        <f t="shared" si="7"/>
        <v>0</v>
      </c>
      <c r="Z18" s="4">
        <v>0</v>
      </c>
      <c r="AA18" s="3">
        <v>0</v>
      </c>
      <c r="AB18" s="3">
        <f t="shared" si="8"/>
        <v>0</v>
      </c>
      <c r="AC18" s="4">
        <v>0</v>
      </c>
      <c r="AD18" s="3">
        <v>0</v>
      </c>
      <c r="AE18">
        <f t="shared" si="9"/>
        <v>0</v>
      </c>
    </row>
    <row r="19" spans="1:31" x14ac:dyDescent="0.25">
      <c r="A19" s="2">
        <v>8</v>
      </c>
      <c r="B19" s="4">
        <v>0</v>
      </c>
      <c r="C19" s="3">
        <v>0</v>
      </c>
      <c r="D19" s="3">
        <f t="shared" si="0"/>
        <v>0</v>
      </c>
      <c r="E19" s="4">
        <v>0</v>
      </c>
      <c r="F19" s="3">
        <v>0</v>
      </c>
      <c r="G19" s="3">
        <f t="shared" si="1"/>
        <v>0</v>
      </c>
      <c r="H19" s="4">
        <v>117600000</v>
      </c>
      <c r="I19" s="3">
        <v>42.16</v>
      </c>
      <c r="J19" s="3">
        <f t="shared" si="2"/>
        <v>4958016000</v>
      </c>
      <c r="K19" s="4">
        <v>13451783.48</v>
      </c>
      <c r="L19" s="3">
        <v>11.13</v>
      </c>
      <c r="M19" s="3">
        <f t="shared" si="3"/>
        <v>149718350.13240001</v>
      </c>
      <c r="N19" s="4">
        <v>34525000</v>
      </c>
      <c r="O19" s="3">
        <v>0.67</v>
      </c>
      <c r="P19" s="3">
        <f t="shared" si="4"/>
        <v>23131750</v>
      </c>
      <c r="Q19" s="4">
        <v>903063185.05999994</v>
      </c>
      <c r="R19" s="3">
        <v>6.06</v>
      </c>
      <c r="S19" s="3">
        <f t="shared" si="5"/>
        <v>5472562901.4635992</v>
      </c>
      <c r="T19" s="4">
        <v>0</v>
      </c>
      <c r="U19" s="3">
        <v>0</v>
      </c>
      <c r="V19" s="3">
        <f t="shared" si="6"/>
        <v>0</v>
      </c>
      <c r="W19" s="4">
        <v>0</v>
      </c>
      <c r="X19" s="3">
        <v>0</v>
      </c>
      <c r="Y19" s="3">
        <f t="shared" si="7"/>
        <v>0</v>
      </c>
      <c r="Z19" s="4">
        <v>23000000</v>
      </c>
      <c r="AA19" s="3">
        <v>0.56000000000000005</v>
      </c>
      <c r="AB19" s="3">
        <f t="shared" si="8"/>
        <v>12880000.000000002</v>
      </c>
      <c r="AC19" s="4">
        <v>0</v>
      </c>
      <c r="AD19" s="3">
        <v>0</v>
      </c>
      <c r="AE19">
        <f t="shared" si="9"/>
        <v>0</v>
      </c>
    </row>
    <row r="20" spans="1:31" x14ac:dyDescent="0.25">
      <c r="A20" s="2">
        <v>9</v>
      </c>
      <c r="B20" s="4">
        <v>105812</v>
      </c>
      <c r="C20" s="3">
        <v>10.96</v>
      </c>
      <c r="D20" s="3">
        <f t="shared" si="0"/>
        <v>1159699.52</v>
      </c>
      <c r="E20" s="4">
        <v>28136532</v>
      </c>
      <c r="F20" s="3">
        <v>0.97</v>
      </c>
      <c r="G20" s="3">
        <f t="shared" si="1"/>
        <v>27292436.039999999</v>
      </c>
      <c r="H20" s="4">
        <v>0</v>
      </c>
      <c r="I20" s="3">
        <v>0</v>
      </c>
      <c r="J20" s="3">
        <f t="shared" si="2"/>
        <v>0</v>
      </c>
      <c r="K20" s="4">
        <v>2632710</v>
      </c>
      <c r="L20" s="3">
        <v>37.799999999999997</v>
      </c>
      <c r="M20" s="3">
        <f t="shared" si="3"/>
        <v>99516437.999999985</v>
      </c>
      <c r="N20" s="4">
        <v>212528</v>
      </c>
      <c r="O20" s="3">
        <v>3.21</v>
      </c>
      <c r="P20" s="3">
        <f t="shared" si="4"/>
        <v>682214.88</v>
      </c>
      <c r="Q20" s="4">
        <v>0</v>
      </c>
      <c r="R20" s="3">
        <v>0</v>
      </c>
      <c r="S20" s="3">
        <f t="shared" si="5"/>
        <v>0</v>
      </c>
      <c r="T20" s="4">
        <v>0</v>
      </c>
      <c r="U20" s="3">
        <v>0</v>
      </c>
      <c r="V20" s="3">
        <f t="shared" si="6"/>
        <v>0</v>
      </c>
      <c r="W20" s="4">
        <v>248500</v>
      </c>
      <c r="X20" s="3">
        <v>44.32</v>
      </c>
      <c r="Y20" s="3">
        <f t="shared" si="7"/>
        <v>11013520</v>
      </c>
      <c r="Z20" s="4">
        <v>0</v>
      </c>
      <c r="AA20" s="3">
        <v>0</v>
      </c>
      <c r="AB20" s="3">
        <f t="shared" si="8"/>
        <v>0</v>
      </c>
      <c r="AC20" s="4">
        <v>335685</v>
      </c>
      <c r="AD20" s="3">
        <v>2.92</v>
      </c>
      <c r="AE20">
        <f t="shared" si="9"/>
        <v>980200.2</v>
      </c>
    </row>
    <row r="21" spans="1:31" x14ac:dyDescent="0.25">
      <c r="A21" s="2">
        <v>10</v>
      </c>
      <c r="B21" s="4">
        <v>0</v>
      </c>
      <c r="C21" s="3">
        <v>0</v>
      </c>
      <c r="D21" s="3">
        <f t="shared" si="0"/>
        <v>0</v>
      </c>
      <c r="E21" s="4">
        <v>1073000</v>
      </c>
      <c r="F21" s="3">
        <v>5.28</v>
      </c>
      <c r="G21" s="3">
        <f t="shared" si="1"/>
        <v>5665440</v>
      </c>
      <c r="H21" s="4">
        <v>0</v>
      </c>
      <c r="I21" s="3">
        <v>0</v>
      </c>
      <c r="J21" s="3">
        <f t="shared" si="2"/>
        <v>0</v>
      </c>
      <c r="K21" s="4">
        <v>2706870</v>
      </c>
      <c r="L21" s="3">
        <v>18.559999999999999</v>
      </c>
      <c r="M21" s="3">
        <f t="shared" si="3"/>
        <v>50239507.199999996</v>
      </c>
      <c r="N21" s="4">
        <v>0</v>
      </c>
      <c r="O21" s="3">
        <v>0</v>
      </c>
      <c r="P21" s="3">
        <f t="shared" si="4"/>
        <v>0</v>
      </c>
      <c r="Q21" s="4">
        <v>0</v>
      </c>
      <c r="R21" s="3">
        <v>0</v>
      </c>
      <c r="S21" s="3">
        <f t="shared" si="5"/>
        <v>0</v>
      </c>
      <c r="T21" s="4">
        <v>0</v>
      </c>
      <c r="U21" s="3">
        <v>0</v>
      </c>
      <c r="V21" s="3">
        <f t="shared" si="6"/>
        <v>0</v>
      </c>
      <c r="W21" s="4">
        <v>0</v>
      </c>
      <c r="X21" s="3">
        <v>0</v>
      </c>
      <c r="Y21" s="3">
        <f t="shared" si="7"/>
        <v>0</v>
      </c>
      <c r="Z21" s="4">
        <v>0</v>
      </c>
      <c r="AA21" s="3">
        <v>0</v>
      </c>
      <c r="AB21" s="3">
        <f t="shared" si="8"/>
        <v>0</v>
      </c>
      <c r="AC21" s="4">
        <v>0</v>
      </c>
      <c r="AD21" s="3">
        <v>0</v>
      </c>
      <c r="AE21">
        <f t="shared" si="9"/>
        <v>0</v>
      </c>
    </row>
    <row r="22" spans="1:31" x14ac:dyDescent="0.25">
      <c r="A22" s="2">
        <v>11</v>
      </c>
      <c r="B22" s="4">
        <v>0</v>
      </c>
      <c r="C22" s="3">
        <v>0</v>
      </c>
      <c r="D22" s="3">
        <f t="shared" si="0"/>
        <v>0</v>
      </c>
      <c r="E22" s="4">
        <v>892782300</v>
      </c>
      <c r="F22" s="3">
        <v>1.51</v>
      </c>
      <c r="G22" s="3">
        <f t="shared" si="1"/>
        <v>1348101273</v>
      </c>
      <c r="H22" s="4">
        <v>0</v>
      </c>
      <c r="I22" s="3">
        <v>0</v>
      </c>
      <c r="J22" s="3">
        <f t="shared" si="2"/>
        <v>0</v>
      </c>
      <c r="K22" s="4">
        <v>842300</v>
      </c>
      <c r="L22" s="3">
        <v>43.54</v>
      </c>
      <c r="M22" s="3">
        <f t="shared" si="3"/>
        <v>36673742</v>
      </c>
      <c r="N22" s="4">
        <v>528362689</v>
      </c>
      <c r="O22" s="3">
        <v>0.38</v>
      </c>
      <c r="P22" s="3">
        <f t="shared" si="4"/>
        <v>200777821.81999999</v>
      </c>
      <c r="Q22" s="4">
        <v>0</v>
      </c>
      <c r="R22" s="3">
        <v>0</v>
      </c>
      <c r="S22" s="3">
        <f t="shared" si="5"/>
        <v>0</v>
      </c>
      <c r="T22" s="4">
        <v>0</v>
      </c>
      <c r="U22" s="3">
        <v>0</v>
      </c>
      <c r="V22" s="3">
        <f t="shared" si="6"/>
        <v>0</v>
      </c>
      <c r="W22" s="4">
        <v>0</v>
      </c>
      <c r="X22" s="3">
        <v>0</v>
      </c>
      <c r="Y22" s="3">
        <f t="shared" si="7"/>
        <v>0</v>
      </c>
      <c r="Z22" s="4">
        <v>206748849</v>
      </c>
      <c r="AA22" s="3">
        <v>1.3</v>
      </c>
      <c r="AB22" s="3">
        <f t="shared" si="8"/>
        <v>268773503.69999999</v>
      </c>
      <c r="AC22" s="4">
        <v>0</v>
      </c>
      <c r="AD22" s="3">
        <v>0</v>
      </c>
      <c r="AE22">
        <f t="shared" si="9"/>
        <v>0</v>
      </c>
    </row>
    <row r="23" spans="1:31" x14ac:dyDescent="0.25">
      <c r="A23" s="2">
        <v>12</v>
      </c>
      <c r="B23" s="4">
        <v>2275200</v>
      </c>
      <c r="C23" s="3">
        <v>0</v>
      </c>
      <c r="D23" s="3">
        <f t="shared" si="0"/>
        <v>0</v>
      </c>
      <c r="E23" s="4">
        <v>2272275254.1999998</v>
      </c>
      <c r="F23" s="3">
        <v>0.2</v>
      </c>
      <c r="G23" s="3">
        <f t="shared" si="1"/>
        <v>454455050.83999997</v>
      </c>
      <c r="H23" s="4">
        <v>0</v>
      </c>
      <c r="I23" s="3">
        <v>0</v>
      </c>
      <c r="J23" s="3">
        <f t="shared" si="2"/>
        <v>0</v>
      </c>
      <c r="K23" s="4">
        <v>0</v>
      </c>
      <c r="L23" s="3">
        <v>0</v>
      </c>
      <c r="M23" s="3">
        <f t="shared" si="3"/>
        <v>0</v>
      </c>
      <c r="N23" s="4">
        <v>4277669001</v>
      </c>
      <c r="O23" s="3">
        <v>1.1000000000000001</v>
      </c>
      <c r="P23" s="3">
        <f t="shared" si="4"/>
        <v>4705435901.1000004</v>
      </c>
      <c r="Q23" s="4">
        <v>0</v>
      </c>
      <c r="R23" s="3">
        <v>0</v>
      </c>
      <c r="S23" s="3">
        <f t="shared" si="5"/>
        <v>0</v>
      </c>
      <c r="T23" s="4">
        <v>0</v>
      </c>
      <c r="U23" s="3">
        <v>0</v>
      </c>
      <c r="V23" s="3">
        <f t="shared" si="6"/>
        <v>0</v>
      </c>
      <c r="W23" s="4">
        <v>0</v>
      </c>
      <c r="X23" s="3">
        <v>0</v>
      </c>
      <c r="Y23" s="3">
        <f t="shared" si="7"/>
        <v>0</v>
      </c>
      <c r="Z23" s="4">
        <v>327000000</v>
      </c>
      <c r="AA23" s="3">
        <v>0.9</v>
      </c>
      <c r="AB23" s="3">
        <f t="shared" si="8"/>
        <v>294300000</v>
      </c>
      <c r="AC23" s="4">
        <v>0</v>
      </c>
      <c r="AD23" s="3">
        <v>0</v>
      </c>
      <c r="AE23">
        <f t="shared" si="9"/>
        <v>0</v>
      </c>
    </row>
    <row r="24" spans="1:31" x14ac:dyDescent="0.25">
      <c r="A24" s="5">
        <v>13</v>
      </c>
      <c r="B24" s="6">
        <v>0</v>
      </c>
      <c r="C24" s="7">
        <v>0</v>
      </c>
      <c r="D24" s="7">
        <f t="shared" si="0"/>
        <v>0</v>
      </c>
      <c r="E24" s="6">
        <v>378951747</v>
      </c>
      <c r="F24" s="7">
        <v>1.48</v>
      </c>
      <c r="G24" s="7">
        <f t="shared" si="1"/>
        <v>560848585.55999994</v>
      </c>
      <c r="H24" s="6">
        <v>0</v>
      </c>
      <c r="I24" s="7">
        <v>0</v>
      </c>
      <c r="J24" s="7">
        <f t="shared" si="2"/>
        <v>0</v>
      </c>
      <c r="K24" s="6">
        <v>9774425</v>
      </c>
      <c r="L24" s="7">
        <v>11.63</v>
      </c>
      <c r="M24" s="7">
        <f t="shared" si="3"/>
        <v>113676562.75000001</v>
      </c>
      <c r="N24" s="6">
        <v>300000000</v>
      </c>
      <c r="O24" s="7">
        <v>3.9</v>
      </c>
      <c r="P24" s="7">
        <f t="shared" si="4"/>
        <v>1170000000</v>
      </c>
      <c r="Q24" s="6">
        <v>33875110.630000003</v>
      </c>
      <c r="R24" s="7">
        <v>48.17</v>
      </c>
      <c r="S24" s="7">
        <f t="shared" si="5"/>
        <v>1631764079.0471003</v>
      </c>
      <c r="T24" s="6">
        <v>606085147</v>
      </c>
      <c r="U24" s="7">
        <v>42.36</v>
      </c>
      <c r="V24" s="7">
        <f t="shared" si="6"/>
        <v>25673766826.919998</v>
      </c>
      <c r="W24" s="6">
        <v>0</v>
      </c>
      <c r="X24" s="7">
        <v>0</v>
      </c>
      <c r="Y24" s="7">
        <f t="shared" si="7"/>
        <v>0</v>
      </c>
      <c r="Z24" s="6">
        <v>544975630.35000002</v>
      </c>
      <c r="AA24" s="7">
        <v>1.0900000000000001</v>
      </c>
      <c r="AB24" s="7">
        <f t="shared" si="8"/>
        <v>594023437.08150005</v>
      </c>
      <c r="AC24" s="6">
        <v>0</v>
      </c>
      <c r="AD24" s="7">
        <v>0</v>
      </c>
      <c r="AE24">
        <f t="shared" si="9"/>
        <v>0</v>
      </c>
    </row>
  </sheetData>
  <mergeCells count="11">
    <mergeCell ref="N5:O5"/>
    <mergeCell ref="A5:A6"/>
    <mergeCell ref="B5:C5"/>
    <mergeCell ref="E5:F5"/>
    <mergeCell ref="H5:I5"/>
    <mergeCell ref="K5:L5"/>
    <mergeCell ref="Q5:R5"/>
    <mergeCell ref="T5:U5"/>
    <mergeCell ref="W5:X5"/>
    <mergeCell ref="Z5:AA5"/>
    <mergeCell ref="AC5:AD5"/>
  </mergeCells>
  <pageMargins left="0.7" right="0.7" top="0.75" bottom="0.75" header="0.3" footer="0.3"/>
  <pageSetup paperSize="9" orientation="portrait" r:id="rId1"/>
  <ignoredErrors>
    <ignoredError sqref="C8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2.1.1</vt:lpstr>
      <vt:lpstr>Average Grade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Ellen Grace A. Guiam</dc:creator>
  <cp:lastModifiedBy>ENRAD-MAS</cp:lastModifiedBy>
  <cp:lastPrinted>2019-03-07T03:55:46Z</cp:lastPrinted>
  <dcterms:created xsi:type="dcterms:W3CDTF">2017-01-24T05:46:01Z</dcterms:created>
  <dcterms:modified xsi:type="dcterms:W3CDTF">2019-07-24T00:12:42Z</dcterms:modified>
</cp:coreProperties>
</file>