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2\Formatted Tables\FOR UPLOADING\"/>
    </mc:Choice>
  </mc:AlternateContent>
  <bookViews>
    <workbookView xWindow="7440" yWindow="0" windowWidth="23070" windowHeight="9720"/>
  </bookViews>
  <sheets>
    <sheet name="Table 2.1.1" sheetId="3" r:id="rId1"/>
    <sheet name="Average Grade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" i="5" l="1"/>
  <c r="AD8" i="5" s="1"/>
  <c r="AB8" i="5"/>
  <c r="AA8" i="5" s="1"/>
  <c r="Y8" i="5"/>
  <c r="X8" i="5"/>
  <c r="V8" i="5"/>
  <c r="U8" i="5" s="1"/>
  <c r="S8" i="5"/>
  <c r="R8" i="5" s="1"/>
  <c r="P8" i="5"/>
  <c r="O8" i="5" s="1"/>
  <c r="M8" i="5"/>
  <c r="L8" i="5"/>
  <c r="J8" i="5"/>
  <c r="I8" i="5" s="1"/>
  <c r="G8" i="5"/>
  <c r="F8" i="5" s="1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C8" i="5"/>
  <c r="D24" i="5"/>
  <c r="D23" i="5"/>
  <c r="D22" i="5"/>
  <c r="D21" i="5"/>
  <c r="D20" i="5"/>
  <c r="D19" i="5"/>
  <c r="D18" i="5"/>
  <c r="D17" i="5"/>
  <c r="D16" i="5"/>
  <c r="D15" i="5"/>
  <c r="D14" i="5"/>
  <c r="D13" i="5"/>
  <c r="D8" i="5" s="1"/>
  <c r="D12" i="5"/>
  <c r="D11" i="5"/>
  <c r="D10" i="5"/>
  <c r="AC8" i="5"/>
  <c r="Z8" i="5"/>
  <c r="W8" i="5"/>
  <c r="T8" i="5"/>
  <c r="Q8" i="5"/>
  <c r="N8" i="5"/>
  <c r="K8" i="5"/>
  <c r="H8" i="5"/>
  <c r="E8" i="5"/>
  <c r="B8" i="5"/>
</calcChain>
</file>

<file path=xl/sharedStrings.xml><?xml version="1.0" encoding="utf-8"?>
<sst xmlns="http://schemas.openxmlformats.org/spreadsheetml/2006/main" count="277" uniqueCount="53">
  <si>
    <t>Region</t>
  </si>
  <si>
    <t>Gold</t>
  </si>
  <si>
    <t>Copper</t>
  </si>
  <si>
    <t>Nickel</t>
  </si>
  <si>
    <t>Chromite</t>
  </si>
  <si>
    <t>Iron</t>
  </si>
  <si>
    <t>Manganese</t>
  </si>
  <si>
    <t>Zinc</t>
  </si>
  <si>
    <t>Philippines</t>
  </si>
  <si>
    <t>CAR</t>
  </si>
  <si>
    <t>I</t>
  </si>
  <si>
    <t>II</t>
  </si>
  <si>
    <t>III</t>
  </si>
  <si>
    <t>IV-A</t>
  </si>
  <si>
    <t>IV-B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</si>
  <si>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</si>
  <si>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</si>
  <si>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</si>
  <si>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</si>
  <si>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</si>
  <si>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</si>
  <si>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</si>
  <si>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</si>
  <si>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</si>
  <si>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Source: Mines and Geosciences Bureau</t>
  </si>
  <si>
    <t>Bauxite</t>
  </si>
  <si>
    <t>4-A</t>
  </si>
  <si>
    <t>4-B</t>
  </si>
  <si>
    <t>Silver</t>
  </si>
  <si>
    <t xml:space="preserve"> Volume
(grams) </t>
  </si>
  <si>
    <t xml:space="preserve"> Volume
(tons) </t>
  </si>
  <si>
    <t xml:space="preserve"> Volume
(tons)</t>
  </si>
  <si>
    <t xml:space="preserve"> Volume        (tons) </t>
  </si>
  <si>
    <t xml:space="preserve"> Volume
(tons) `</t>
  </si>
  <si>
    <t xml:space="preserve"> Volume     (tons) </t>
  </si>
  <si>
    <t>Based on the 2015 inventory and other data gathered up to June 2016</t>
  </si>
  <si>
    <t>Data used are mixed resources and reserves. This inventory is NOT exclusively Reserve nor Resources.</t>
  </si>
  <si>
    <t>Average Grade
(g/t)</t>
  </si>
  <si>
    <t>Average Grade
(%Cu)</t>
  </si>
  <si>
    <r>
      <t>Average Grade
(%Al</t>
    </r>
    <r>
      <rPr>
        <b/>
        <vertAlign val="subscript"/>
        <sz val="7"/>
        <color theme="1"/>
        <rFont val="Arial"/>
        <family val="2"/>
      </rPr>
      <t>2</t>
    </r>
    <r>
      <rPr>
        <b/>
        <sz val="7"/>
        <color theme="1"/>
        <rFont val="Arial"/>
        <family val="2"/>
      </rPr>
      <t>O</t>
    </r>
    <r>
      <rPr>
        <b/>
        <vertAlign val="subscript"/>
        <sz val="7"/>
        <color theme="1"/>
        <rFont val="Arial"/>
        <family val="2"/>
      </rPr>
      <t>3)</t>
    </r>
  </si>
  <si>
    <r>
      <t>Average Grade
(%Cr</t>
    </r>
    <r>
      <rPr>
        <b/>
        <vertAlign val="subscript"/>
        <sz val="7"/>
        <color theme="1"/>
        <rFont val="Arial"/>
        <family val="2"/>
      </rPr>
      <t>2</t>
    </r>
    <r>
      <rPr>
        <b/>
        <sz val="7"/>
        <color theme="1"/>
        <rFont val="Arial"/>
        <family val="2"/>
      </rPr>
      <t>O</t>
    </r>
    <r>
      <rPr>
        <b/>
        <vertAlign val="subscript"/>
        <sz val="7"/>
        <color theme="1"/>
        <rFont val="Arial"/>
        <family val="2"/>
      </rPr>
      <t>3</t>
    </r>
    <r>
      <rPr>
        <b/>
        <sz val="7"/>
        <color theme="1"/>
        <rFont val="Arial"/>
        <family val="2"/>
      </rPr>
      <t>)</t>
    </r>
  </si>
  <si>
    <t>Average Grade
(%Fe)</t>
  </si>
  <si>
    <t>Iron
 (Associated with Nickel)</t>
  </si>
  <si>
    <t>Average Grade
(%Ni)</t>
  </si>
  <si>
    <t>Average Grade
(%Mn)</t>
  </si>
  <si>
    <t>Average Grade
(%Zn)</t>
  </si>
  <si>
    <t>Aluminum
(Bauxite)</t>
  </si>
  <si>
    <t>Table 2.1.1</t>
  </si>
  <si>
    <t>METALLIC MINERALS RESOURCE/RESERVE INVENTORY OF THE PHILIPPINES</t>
  </si>
  <si>
    <t>-</t>
  </si>
  <si>
    <t>- no available data</t>
  </si>
  <si>
    <r>
      <t>Average Grade
(%Al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O</t>
    </r>
    <r>
      <rPr>
        <b/>
        <vertAlign val="subscript"/>
        <sz val="12"/>
        <color theme="1"/>
        <rFont val="Arial"/>
        <family val="2"/>
      </rPr>
      <t>3)</t>
    </r>
  </si>
  <si>
    <r>
      <t>Average Grade
(%Cr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O</t>
    </r>
    <r>
      <rPr>
        <b/>
        <vertAlign val="sub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</si>
</sst>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Garamond"/>
      <family val="2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6.5"/>
      <color theme="1"/>
      <name val="Arial"/>
      <family val="2"/>
    </font>
    <font>
      <b/>
      <vertAlign val="subscript"/>
      <sz val="7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1" applyFont="1" applyAlignment="1"/>
    <xf numFmtId="164" fontId="8" fillId="0" borderId="0" xfId="0" applyNumberFormat="1" applyFont="1"/>
    <xf numFmtId="164" fontId="8" fillId="0" borderId="0" xfId="0" applyNumberFormat="1" applyFont="1" applyBorder="1"/>
    <xf numFmtId="0" fontId="7" fillId="0" borderId="0" xfId="1" applyFont="1" applyAlignment="1">
      <alignment horizontal="left"/>
    </xf>
    <xf numFmtId="164" fontId="10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4" fontId="10" fillId="0" borderId="0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4" fontId="10" fillId="0" borderId="0" xfId="0" quotePrefix="1" applyNumberFormat="1" applyFont="1" applyAlignment="1">
      <alignment horizontal="left"/>
    </xf>
    <xf numFmtId="3" fontId="10" fillId="0" borderId="0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0" borderId="0" xfId="0" applyFont="1"/>
    <xf numFmtId="164" fontId="8" fillId="0" borderId="0" xfId="0" applyNumberFormat="1" applyFont="1" applyAlignment="1">
      <alignment horizont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</cellXfs>
  <cellStyles count="4">
    <cellStyle name="Comma 2" xfId="3"/>
    <cellStyle name="Normal" xfId="0" builtinId="0"/>
    <cellStyle name="Normal 2" xfId="2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A43"/>
  <sheetViews>
    <sheetView showGridLines="0" tabSelected="1" zoomScale="85" zoomScaleNormal="85" workbookViewId="0">
      <selection activeCell="I15" sqref="I15"/>
    </sheetView>
  </sheetViews>
  <sheetFormatPr defaultRowHeight="9" customHeight="1" x14ac:dyDescent="0.25"/>
  <cols>
    <col min="1" max="1" width="16.28515625" style="49" customWidth="1"/>
    <col min="2" max="2" width="13.42578125" style="18" bestFit="1" customWidth="1"/>
    <col min="3" max="3" width="10.7109375" style="18" bestFit="1" customWidth="1"/>
    <col min="4" max="4" width="16.7109375" style="18" bestFit="1" customWidth="1"/>
    <col min="5" max="5" width="10.7109375" style="18" bestFit="1" customWidth="1"/>
    <col min="6" max="6" width="14.7109375" style="18" bestFit="1" customWidth="1"/>
    <col min="7" max="7" width="10.7109375" style="18" bestFit="1" customWidth="1"/>
    <col min="8" max="8" width="13.42578125" style="18" bestFit="1" customWidth="1"/>
    <col min="9" max="9" width="10.7109375" style="18" bestFit="1" customWidth="1"/>
    <col min="10" max="10" width="16.7109375" style="18" bestFit="1" customWidth="1"/>
    <col min="11" max="11" width="10.7109375" style="18" bestFit="1" customWidth="1"/>
    <col min="12" max="12" width="14.7109375" style="18" bestFit="1" customWidth="1"/>
    <col min="13" max="13" width="10.7109375" style="18" bestFit="1" customWidth="1"/>
    <col min="14" max="14" width="14.7109375" style="18" bestFit="1" customWidth="1"/>
    <col min="15" max="17" width="10.7109375" style="18" bestFit="1" customWidth="1"/>
    <col min="18" max="18" width="16.7109375" style="18" bestFit="1" customWidth="1"/>
    <col min="19" max="19" width="10.7109375" style="18" bestFit="1" customWidth="1"/>
    <col min="20" max="20" width="13.42578125" style="18" bestFit="1" customWidth="1"/>
    <col min="21" max="21" width="10.7109375" style="18" bestFit="1" customWidth="1"/>
    <col min="22" max="16384" width="9.140625" style="19"/>
  </cols>
  <sheetData>
    <row r="1" spans="1:27" ht="15.75" x14ac:dyDescent="0.25">
      <c r="A1" s="17" t="s">
        <v>47</v>
      </c>
    </row>
    <row r="2" spans="1:27" ht="15.75" x14ac:dyDescent="0.25">
      <c r="A2" s="17" t="s">
        <v>48</v>
      </c>
    </row>
    <row r="3" spans="1:27" ht="15.75" x14ac:dyDescent="0.25">
      <c r="A3" s="20">
        <v>2015</v>
      </c>
    </row>
    <row r="4" spans="1:27" ht="15.75" x14ac:dyDescent="0.25"/>
    <row r="5" spans="1:27" s="22" customFormat="1" ht="15.75" x14ac:dyDescent="0.25">
      <c r="A5" s="50" t="s">
        <v>0</v>
      </c>
      <c r="B5" s="52" t="s">
        <v>28</v>
      </c>
      <c r="C5" s="52"/>
      <c r="D5" s="52" t="s">
        <v>1</v>
      </c>
      <c r="E5" s="52"/>
      <c r="F5" s="53" t="s">
        <v>46</v>
      </c>
      <c r="G5" s="52"/>
      <c r="H5" s="52" t="s">
        <v>4</v>
      </c>
      <c r="I5" s="52"/>
      <c r="J5" s="52" t="s">
        <v>2</v>
      </c>
      <c r="K5" s="54"/>
      <c r="L5" s="52" t="s">
        <v>5</v>
      </c>
      <c r="M5" s="52"/>
      <c r="N5" s="53" t="s">
        <v>42</v>
      </c>
      <c r="O5" s="52"/>
      <c r="P5" s="52" t="s">
        <v>6</v>
      </c>
      <c r="Q5" s="52"/>
      <c r="R5" s="52" t="s">
        <v>3</v>
      </c>
      <c r="S5" s="52"/>
      <c r="T5" s="52" t="s">
        <v>7</v>
      </c>
      <c r="U5" s="54"/>
      <c r="V5" s="21"/>
      <c r="W5" s="21"/>
      <c r="X5" s="21"/>
      <c r="Y5" s="21"/>
      <c r="Z5" s="21"/>
      <c r="AA5" s="21"/>
    </row>
    <row r="6" spans="1:27" s="26" customFormat="1" ht="100.5" customHeight="1" x14ac:dyDescent="0.25">
      <c r="A6" s="51"/>
      <c r="B6" s="23" t="s">
        <v>29</v>
      </c>
      <c r="C6" s="23" t="s">
        <v>37</v>
      </c>
      <c r="D6" s="23" t="s">
        <v>30</v>
      </c>
      <c r="E6" s="23" t="s">
        <v>37</v>
      </c>
      <c r="F6" s="23" t="s">
        <v>30</v>
      </c>
      <c r="G6" s="23" t="s">
        <v>51</v>
      </c>
      <c r="H6" s="23" t="s">
        <v>31</v>
      </c>
      <c r="I6" s="23" t="s">
        <v>52</v>
      </c>
      <c r="J6" s="23" t="s">
        <v>30</v>
      </c>
      <c r="K6" s="24" t="s">
        <v>38</v>
      </c>
      <c r="L6" s="23" t="s">
        <v>32</v>
      </c>
      <c r="M6" s="23" t="s">
        <v>41</v>
      </c>
      <c r="N6" s="23" t="s">
        <v>33</v>
      </c>
      <c r="O6" s="23" t="s">
        <v>41</v>
      </c>
      <c r="P6" s="23" t="s">
        <v>34</v>
      </c>
      <c r="Q6" s="23" t="s">
        <v>44</v>
      </c>
      <c r="R6" s="23" t="s">
        <v>30</v>
      </c>
      <c r="S6" s="23" t="s">
        <v>43</v>
      </c>
      <c r="T6" s="23" t="s">
        <v>34</v>
      </c>
      <c r="U6" s="24" t="s">
        <v>45</v>
      </c>
      <c r="V6" s="25"/>
      <c r="W6" s="25"/>
      <c r="X6" s="25"/>
      <c r="Y6" s="25"/>
      <c r="Z6" s="25"/>
      <c r="AA6" s="25"/>
    </row>
    <row r="7" spans="1:27" s="26" customFormat="1" ht="15.75" x14ac:dyDescent="0.25">
      <c r="A7" s="27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s="33" customFormat="1" ht="15.75" x14ac:dyDescent="0.25">
      <c r="A8" s="28" t="s">
        <v>8</v>
      </c>
      <c r="B8" s="29">
        <v>24302205</v>
      </c>
      <c r="C8" s="30">
        <v>12.762545823311093</v>
      </c>
      <c r="D8" s="29">
        <v>4456778775.1999998</v>
      </c>
      <c r="E8" s="30">
        <v>0.88368436900556346</v>
      </c>
      <c r="F8" s="29">
        <v>117600000</v>
      </c>
      <c r="G8" s="31">
        <v>42.16</v>
      </c>
      <c r="H8" s="29">
        <v>79005367.069999993</v>
      </c>
      <c r="I8" s="30">
        <v>8.4960340182924234</v>
      </c>
      <c r="J8" s="29">
        <v>7384211953</v>
      </c>
      <c r="K8" s="30">
        <v>0.94640885282427112</v>
      </c>
      <c r="L8" s="29">
        <v>959130025.68999994</v>
      </c>
      <c r="M8" s="30">
        <v>8.2082230715767928</v>
      </c>
      <c r="N8" s="29">
        <v>792584935.40999997</v>
      </c>
      <c r="O8" s="30">
        <v>37.070955873342342</v>
      </c>
      <c r="P8" s="29">
        <v>248500</v>
      </c>
      <c r="Q8" s="30">
        <v>44.32</v>
      </c>
      <c r="R8" s="29">
        <v>1522267860.95</v>
      </c>
      <c r="S8" s="30">
        <v>1.1127072297134541</v>
      </c>
      <c r="T8" s="29">
        <v>11552933</v>
      </c>
      <c r="U8" s="30">
        <v>2.6869735018804315</v>
      </c>
      <c r="V8" s="32"/>
      <c r="W8" s="32"/>
      <c r="X8" s="32"/>
      <c r="Y8" s="32"/>
      <c r="Z8" s="32"/>
      <c r="AA8" s="32"/>
    </row>
    <row r="9" spans="1:27" s="26" customFormat="1" ht="15.75" x14ac:dyDescent="0.25">
      <c r="A9" s="27"/>
      <c r="B9" s="34"/>
      <c r="C9" s="25"/>
      <c r="D9" s="34"/>
      <c r="E9" s="25"/>
      <c r="F9" s="34"/>
      <c r="G9" s="25"/>
      <c r="H9" s="34"/>
      <c r="I9" s="25"/>
      <c r="J9" s="34"/>
      <c r="K9" s="25"/>
      <c r="L9" s="34"/>
      <c r="M9" s="25"/>
      <c r="N9" s="34"/>
      <c r="O9" s="25"/>
      <c r="P9" s="34"/>
      <c r="Q9" s="25"/>
      <c r="R9" s="34"/>
      <c r="S9" s="25"/>
      <c r="T9" s="34"/>
      <c r="U9" s="25"/>
      <c r="V9" s="25"/>
      <c r="W9" s="25"/>
      <c r="X9" s="25"/>
      <c r="Y9" s="25"/>
      <c r="Z9" s="25"/>
      <c r="AA9" s="25"/>
    </row>
    <row r="10" spans="1:27" ht="15.75" x14ac:dyDescent="0.25">
      <c r="A10" s="35" t="s">
        <v>9</v>
      </c>
      <c r="B10" s="36">
        <v>7900000</v>
      </c>
      <c r="C10" s="37">
        <v>25.27</v>
      </c>
      <c r="D10" s="36">
        <v>338721328</v>
      </c>
      <c r="E10" s="37">
        <v>0.78</v>
      </c>
      <c r="F10" s="36" t="s">
        <v>49</v>
      </c>
      <c r="G10" s="37" t="s">
        <v>49</v>
      </c>
      <c r="H10" s="36">
        <v>3003.4</v>
      </c>
      <c r="I10" s="37">
        <v>0.08</v>
      </c>
      <c r="J10" s="36">
        <v>1059103845</v>
      </c>
      <c r="K10" s="37">
        <v>0.39</v>
      </c>
      <c r="L10" s="36" t="s">
        <v>49</v>
      </c>
      <c r="M10" s="37" t="s">
        <v>49</v>
      </c>
      <c r="N10" s="36" t="s">
        <v>49</v>
      </c>
      <c r="O10" s="37" t="s">
        <v>49</v>
      </c>
      <c r="P10" s="36" t="s">
        <v>49</v>
      </c>
      <c r="Q10" s="37" t="s">
        <v>49</v>
      </c>
      <c r="R10" s="36" t="s">
        <v>49</v>
      </c>
      <c r="S10" s="37" t="s">
        <v>49</v>
      </c>
      <c r="T10" s="36" t="s">
        <v>49</v>
      </c>
      <c r="U10" s="37" t="s">
        <v>49</v>
      </c>
      <c r="V10" s="38"/>
      <c r="W10" s="38"/>
      <c r="X10" s="38"/>
      <c r="Y10" s="38"/>
      <c r="Z10" s="38"/>
      <c r="AA10" s="38"/>
    </row>
    <row r="11" spans="1:27" ht="15.75" x14ac:dyDescent="0.25">
      <c r="A11" s="35"/>
      <c r="B11" s="36"/>
      <c r="C11" s="37"/>
      <c r="D11" s="36"/>
      <c r="E11" s="37"/>
      <c r="F11" s="36"/>
      <c r="G11" s="37"/>
      <c r="H11" s="36"/>
      <c r="I11" s="37"/>
      <c r="J11" s="36"/>
      <c r="K11" s="37"/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8"/>
      <c r="W11" s="38"/>
      <c r="X11" s="38"/>
      <c r="Y11" s="38"/>
      <c r="Z11" s="38"/>
      <c r="AA11" s="38"/>
    </row>
    <row r="12" spans="1:27" ht="15.75" x14ac:dyDescent="0.25">
      <c r="A12" s="39" t="s">
        <v>10</v>
      </c>
      <c r="B12" s="36" t="s">
        <v>49</v>
      </c>
      <c r="C12" s="37" t="s">
        <v>49</v>
      </c>
      <c r="D12" s="36" t="s">
        <v>49</v>
      </c>
      <c r="E12" s="37" t="s">
        <v>49</v>
      </c>
      <c r="F12" s="36" t="s">
        <v>49</v>
      </c>
      <c r="G12" s="37" t="s">
        <v>49</v>
      </c>
      <c r="H12" s="36" t="s">
        <v>49</v>
      </c>
      <c r="I12" s="37" t="s">
        <v>49</v>
      </c>
      <c r="J12" s="36" t="s">
        <v>49</v>
      </c>
      <c r="K12" s="37" t="s">
        <v>49</v>
      </c>
      <c r="L12" s="36" t="s">
        <v>49</v>
      </c>
      <c r="M12" s="37" t="s">
        <v>49</v>
      </c>
      <c r="N12" s="36" t="s">
        <v>49</v>
      </c>
      <c r="O12" s="37" t="s">
        <v>49</v>
      </c>
      <c r="P12" s="36" t="s">
        <v>49</v>
      </c>
      <c r="Q12" s="37" t="s">
        <v>49</v>
      </c>
      <c r="R12" s="36" t="s">
        <v>49</v>
      </c>
      <c r="S12" s="37" t="s">
        <v>49</v>
      </c>
      <c r="T12" s="36" t="s">
        <v>49</v>
      </c>
      <c r="U12" s="37" t="s">
        <v>49</v>
      </c>
      <c r="V12" s="38"/>
      <c r="W12" s="38"/>
      <c r="X12" s="38"/>
      <c r="Y12" s="38"/>
      <c r="Z12" s="38"/>
      <c r="AA12" s="38"/>
    </row>
    <row r="13" spans="1:27" ht="15.75" x14ac:dyDescent="0.25">
      <c r="A13" s="39"/>
      <c r="B13" s="36"/>
      <c r="C13" s="37"/>
      <c r="D13" s="36"/>
      <c r="E13" s="37"/>
      <c r="F13" s="36"/>
      <c r="G13" s="37"/>
      <c r="H13" s="36"/>
      <c r="I13" s="37"/>
      <c r="J13" s="36"/>
      <c r="K13" s="37"/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8"/>
      <c r="W13" s="38"/>
      <c r="X13" s="38"/>
      <c r="Y13" s="38"/>
      <c r="Z13" s="38"/>
      <c r="AA13" s="38"/>
    </row>
    <row r="14" spans="1:27" ht="15.75" x14ac:dyDescent="0.25">
      <c r="A14" s="39" t="s">
        <v>11</v>
      </c>
      <c r="B14" s="36" t="s">
        <v>49</v>
      </c>
      <c r="C14" s="37" t="s">
        <v>49</v>
      </c>
      <c r="D14" s="36">
        <v>38840000</v>
      </c>
      <c r="E14" s="37">
        <v>1.35</v>
      </c>
      <c r="F14" s="36" t="s">
        <v>49</v>
      </c>
      <c r="G14" s="37" t="s">
        <v>49</v>
      </c>
      <c r="H14" s="36" t="s">
        <v>49</v>
      </c>
      <c r="I14" s="37" t="s">
        <v>49</v>
      </c>
      <c r="J14" s="36">
        <v>38840000</v>
      </c>
      <c r="K14" s="37">
        <v>0.42</v>
      </c>
      <c r="L14" s="36" t="s">
        <v>49</v>
      </c>
      <c r="M14" s="37" t="s">
        <v>49</v>
      </c>
      <c r="N14" s="36">
        <v>1881100</v>
      </c>
      <c r="O14" s="37">
        <v>26.65</v>
      </c>
      <c r="P14" s="36" t="s">
        <v>49</v>
      </c>
      <c r="Q14" s="37" t="s">
        <v>49</v>
      </c>
      <c r="R14" s="36">
        <v>1881100</v>
      </c>
      <c r="S14" s="37">
        <v>1.52</v>
      </c>
      <c r="T14" s="36" t="s">
        <v>49</v>
      </c>
      <c r="U14" s="37" t="s">
        <v>49</v>
      </c>
      <c r="V14" s="38"/>
      <c r="W14" s="38"/>
      <c r="X14" s="38"/>
      <c r="Y14" s="38"/>
      <c r="Z14" s="38"/>
      <c r="AA14" s="38"/>
    </row>
    <row r="15" spans="1:27" ht="15.75" x14ac:dyDescent="0.25">
      <c r="A15" s="39"/>
      <c r="B15" s="36"/>
      <c r="C15" s="37"/>
      <c r="D15" s="36"/>
      <c r="E15" s="37"/>
      <c r="F15" s="36"/>
      <c r="G15" s="37"/>
      <c r="H15" s="36"/>
      <c r="I15" s="37"/>
      <c r="J15" s="36"/>
      <c r="K15" s="37"/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8"/>
      <c r="W15" s="38"/>
      <c r="X15" s="38"/>
      <c r="Y15" s="38"/>
      <c r="Z15" s="38"/>
      <c r="AA15" s="38"/>
    </row>
    <row r="16" spans="1:27" ht="15.75" x14ac:dyDescent="0.25">
      <c r="A16" s="39" t="s">
        <v>12</v>
      </c>
      <c r="B16" s="36" t="s">
        <v>49</v>
      </c>
      <c r="C16" s="37" t="s">
        <v>49</v>
      </c>
      <c r="D16" s="36" t="s">
        <v>49</v>
      </c>
      <c r="E16" s="37" t="s">
        <v>49</v>
      </c>
      <c r="F16" s="36" t="s">
        <v>49</v>
      </c>
      <c r="G16" s="37" t="s">
        <v>49</v>
      </c>
      <c r="H16" s="36">
        <v>42753525.189999998</v>
      </c>
      <c r="I16" s="37" t="s">
        <v>49</v>
      </c>
      <c r="J16" s="36">
        <v>79449000</v>
      </c>
      <c r="K16" s="37">
        <v>0.36</v>
      </c>
      <c r="L16" s="36">
        <v>1057450</v>
      </c>
      <c r="M16" s="37">
        <v>64.14</v>
      </c>
      <c r="N16" s="36">
        <v>158080511</v>
      </c>
      <c r="O16" s="37">
        <v>23.14</v>
      </c>
      <c r="P16" s="36" t="s">
        <v>49</v>
      </c>
      <c r="Q16" s="37" t="s">
        <v>49</v>
      </c>
      <c r="R16" s="36">
        <v>223416708.19999999</v>
      </c>
      <c r="S16" s="37">
        <v>1.29</v>
      </c>
      <c r="T16" s="36"/>
      <c r="U16" s="37"/>
      <c r="V16" s="38"/>
      <c r="W16" s="38"/>
      <c r="X16" s="38"/>
      <c r="Y16" s="38"/>
      <c r="Z16" s="38"/>
      <c r="AA16" s="38"/>
    </row>
    <row r="17" spans="1:27" ht="15.75" x14ac:dyDescent="0.25">
      <c r="A17" s="39"/>
      <c r="B17" s="36"/>
      <c r="C17" s="37"/>
      <c r="D17" s="36"/>
      <c r="E17" s="37"/>
      <c r="F17" s="36"/>
      <c r="G17" s="37"/>
      <c r="H17" s="36"/>
      <c r="I17" s="37"/>
      <c r="J17" s="36"/>
      <c r="K17" s="37"/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8"/>
      <c r="W17" s="38"/>
      <c r="X17" s="38"/>
      <c r="Y17" s="38"/>
      <c r="Z17" s="38"/>
      <c r="AA17" s="38"/>
    </row>
    <row r="18" spans="1:27" ht="15.75" x14ac:dyDescent="0.25">
      <c r="A18" s="39" t="s">
        <v>13</v>
      </c>
      <c r="B18" s="36" t="s">
        <v>49</v>
      </c>
      <c r="C18" s="37" t="s">
        <v>49</v>
      </c>
      <c r="D18" s="36">
        <v>6551280</v>
      </c>
      <c r="E18" s="37">
        <v>1.93</v>
      </c>
      <c r="F18" s="36" t="s">
        <v>49</v>
      </c>
      <c r="G18" s="37" t="s">
        <v>49</v>
      </c>
      <c r="H18" s="36" t="s">
        <v>49</v>
      </c>
      <c r="I18" s="37" t="s">
        <v>49</v>
      </c>
      <c r="J18" s="36" t="s">
        <v>49</v>
      </c>
      <c r="K18" s="37" t="s">
        <v>49</v>
      </c>
      <c r="L18" s="36" t="s">
        <v>49</v>
      </c>
      <c r="M18" s="37" t="s">
        <v>49</v>
      </c>
      <c r="N18" s="36" t="s">
        <v>49</v>
      </c>
      <c r="O18" s="37" t="s">
        <v>49</v>
      </c>
      <c r="P18" s="36" t="s">
        <v>49</v>
      </c>
      <c r="Q18" s="37" t="s">
        <v>49</v>
      </c>
      <c r="R18" s="36" t="s">
        <v>49</v>
      </c>
      <c r="S18" s="37" t="s">
        <v>49</v>
      </c>
      <c r="T18" s="36" t="s">
        <v>49</v>
      </c>
      <c r="U18" s="37" t="s">
        <v>49</v>
      </c>
      <c r="V18" s="38"/>
      <c r="W18" s="38"/>
      <c r="X18" s="38"/>
      <c r="Y18" s="38"/>
      <c r="Z18" s="38"/>
      <c r="AA18" s="38"/>
    </row>
    <row r="19" spans="1:27" ht="15.75" x14ac:dyDescent="0.25">
      <c r="A19" s="39"/>
      <c r="B19" s="36"/>
      <c r="C19" s="37"/>
      <c r="D19" s="36"/>
      <c r="E19" s="37"/>
      <c r="F19" s="36"/>
      <c r="G19" s="37"/>
      <c r="H19" s="36"/>
      <c r="I19" s="37"/>
      <c r="J19" s="36"/>
      <c r="K19" s="37"/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8"/>
      <c r="W19" s="38"/>
      <c r="X19" s="38"/>
      <c r="Y19" s="38"/>
      <c r="Z19" s="38"/>
      <c r="AA19" s="38"/>
    </row>
    <row r="20" spans="1:27" ht="15.75" x14ac:dyDescent="0.25">
      <c r="A20" s="39" t="s">
        <v>14</v>
      </c>
      <c r="B20" s="36" t="s">
        <v>49</v>
      </c>
      <c r="C20" s="37" t="s">
        <v>49</v>
      </c>
      <c r="D20" s="36" t="s">
        <v>49</v>
      </c>
      <c r="E20" s="37" t="s">
        <v>49</v>
      </c>
      <c r="F20" s="36" t="s">
        <v>49</v>
      </c>
      <c r="G20" s="37" t="s">
        <v>49</v>
      </c>
      <c r="H20" s="36">
        <v>4350860</v>
      </c>
      <c r="I20" s="37">
        <v>37.590000000000003</v>
      </c>
      <c r="J20" s="36">
        <v>178000000</v>
      </c>
      <c r="K20" s="37">
        <v>0.44</v>
      </c>
      <c r="L20" s="36" t="s">
        <v>49</v>
      </c>
      <c r="M20" s="37" t="s">
        <v>49</v>
      </c>
      <c r="N20" s="36">
        <v>26538177.41</v>
      </c>
      <c r="O20" s="37" t="s">
        <v>49</v>
      </c>
      <c r="P20" s="36" t="s">
        <v>49</v>
      </c>
      <c r="Q20" s="37" t="s">
        <v>49</v>
      </c>
      <c r="R20" s="36">
        <v>192745573.40000001</v>
      </c>
      <c r="S20" s="37">
        <v>1.2</v>
      </c>
      <c r="T20" s="36" t="s">
        <v>49</v>
      </c>
      <c r="U20" s="37" t="s">
        <v>49</v>
      </c>
      <c r="V20" s="38"/>
      <c r="W20" s="38"/>
      <c r="X20" s="38"/>
      <c r="Y20" s="38"/>
      <c r="Z20" s="38"/>
      <c r="AA20" s="38"/>
    </row>
    <row r="21" spans="1:27" ht="15.75" x14ac:dyDescent="0.25">
      <c r="A21" s="39"/>
      <c r="B21" s="36"/>
      <c r="C21" s="37"/>
      <c r="D21" s="36"/>
      <c r="E21" s="37"/>
      <c r="F21" s="36"/>
      <c r="G21" s="37"/>
      <c r="H21" s="36"/>
      <c r="I21" s="37"/>
      <c r="J21" s="36"/>
      <c r="K21" s="37"/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8"/>
      <c r="W21" s="38"/>
      <c r="X21" s="38"/>
      <c r="Y21" s="38"/>
      <c r="Z21" s="38"/>
      <c r="AA21" s="38"/>
    </row>
    <row r="22" spans="1:27" ht="15.75" x14ac:dyDescent="0.25">
      <c r="A22" s="39" t="s">
        <v>15</v>
      </c>
      <c r="B22" s="36">
        <v>14021193</v>
      </c>
      <c r="C22" s="37">
        <v>7.8</v>
      </c>
      <c r="D22" s="36">
        <v>124047334</v>
      </c>
      <c r="E22" s="37">
        <v>2.12</v>
      </c>
      <c r="F22" s="36" t="s">
        <v>49</v>
      </c>
      <c r="G22" s="37" t="s">
        <v>49</v>
      </c>
      <c r="H22" s="36">
        <v>2339890</v>
      </c>
      <c r="I22" s="37">
        <v>21.65</v>
      </c>
      <c r="J22" s="36">
        <v>14615890</v>
      </c>
      <c r="K22" s="37">
        <v>1.49</v>
      </c>
      <c r="L22" s="36">
        <v>21134280</v>
      </c>
      <c r="M22" s="37">
        <v>33.15</v>
      </c>
      <c r="N22" s="36" t="s">
        <v>49</v>
      </c>
      <c r="O22" s="37" t="s">
        <v>49</v>
      </c>
      <c r="P22" s="36" t="s">
        <v>49</v>
      </c>
      <c r="Q22" s="37" t="s">
        <v>49</v>
      </c>
      <c r="R22" s="36">
        <v>2500000</v>
      </c>
      <c r="S22" s="37">
        <v>0.6</v>
      </c>
      <c r="T22" s="36">
        <v>11217248</v>
      </c>
      <c r="U22" s="37">
        <v>2.68</v>
      </c>
      <c r="V22" s="38"/>
      <c r="W22" s="38"/>
      <c r="X22" s="38"/>
      <c r="Y22" s="38"/>
      <c r="Z22" s="38"/>
      <c r="AA22" s="38"/>
    </row>
    <row r="23" spans="1:27" ht="15.75" x14ac:dyDescent="0.25">
      <c r="A23" s="39"/>
      <c r="B23" s="36"/>
      <c r="C23" s="37"/>
      <c r="D23" s="36"/>
      <c r="E23" s="37"/>
      <c r="F23" s="36"/>
      <c r="G23" s="37"/>
      <c r="H23" s="36"/>
      <c r="I23" s="37"/>
      <c r="J23" s="36"/>
      <c r="K23" s="37"/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8"/>
      <c r="W23" s="38"/>
      <c r="X23" s="38"/>
      <c r="Y23" s="38"/>
      <c r="Z23" s="38"/>
      <c r="AA23" s="38"/>
    </row>
    <row r="24" spans="1:27" ht="15.75" x14ac:dyDescent="0.25">
      <c r="A24" s="39" t="s">
        <v>16</v>
      </c>
      <c r="B24" s="36" t="s">
        <v>49</v>
      </c>
      <c r="C24" s="37" t="s">
        <v>49</v>
      </c>
      <c r="D24" s="36">
        <v>375400000</v>
      </c>
      <c r="E24" s="37">
        <v>2.5299999999999998</v>
      </c>
      <c r="F24" s="36" t="s">
        <v>49</v>
      </c>
      <c r="G24" s="37" t="s">
        <v>49</v>
      </c>
      <c r="H24" s="36" t="s">
        <v>49</v>
      </c>
      <c r="I24" s="37" t="s">
        <v>49</v>
      </c>
      <c r="J24" s="36">
        <v>477510000</v>
      </c>
      <c r="K24" s="37">
        <v>0.41</v>
      </c>
      <c r="L24" s="36" t="s">
        <v>49</v>
      </c>
      <c r="M24" s="37" t="s">
        <v>49</v>
      </c>
      <c r="N24" s="36" t="s">
        <v>49</v>
      </c>
      <c r="O24" s="37" t="s">
        <v>49</v>
      </c>
      <c r="P24" s="36" t="s">
        <v>49</v>
      </c>
      <c r="Q24" s="37" t="s">
        <v>49</v>
      </c>
      <c r="R24" s="36" t="s">
        <v>49</v>
      </c>
      <c r="S24" s="37" t="s">
        <v>49</v>
      </c>
      <c r="T24" s="36" t="s">
        <v>49</v>
      </c>
      <c r="U24" s="37" t="s">
        <v>49</v>
      </c>
      <c r="V24" s="38"/>
      <c r="W24" s="38"/>
      <c r="X24" s="38"/>
      <c r="Y24" s="38"/>
      <c r="Z24" s="38"/>
      <c r="AA24" s="38"/>
    </row>
    <row r="25" spans="1:27" ht="15.75" x14ac:dyDescent="0.25">
      <c r="A25" s="39"/>
      <c r="B25" s="36"/>
      <c r="C25" s="37"/>
      <c r="D25" s="36"/>
      <c r="E25" s="37"/>
      <c r="F25" s="36"/>
      <c r="G25" s="37"/>
      <c r="H25" s="36"/>
      <c r="I25" s="37"/>
      <c r="J25" s="36"/>
      <c r="K25" s="37"/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8"/>
      <c r="W25" s="38"/>
      <c r="X25" s="38"/>
      <c r="Y25" s="38"/>
      <c r="Z25" s="38"/>
      <c r="AA25" s="38"/>
    </row>
    <row r="26" spans="1:27" ht="15.75" x14ac:dyDescent="0.25">
      <c r="A26" s="39" t="s">
        <v>17</v>
      </c>
      <c r="B26" s="36" t="s">
        <v>49</v>
      </c>
      <c r="C26" s="37" t="s">
        <v>49</v>
      </c>
      <c r="D26" s="36" t="s">
        <v>49</v>
      </c>
      <c r="E26" s="37" t="s">
        <v>49</v>
      </c>
      <c r="F26" s="36" t="s">
        <v>49</v>
      </c>
      <c r="G26" s="37" t="s">
        <v>49</v>
      </c>
      <c r="H26" s="36">
        <v>150000</v>
      </c>
      <c r="I26" s="37">
        <v>48</v>
      </c>
      <c r="J26" s="36">
        <v>395924000</v>
      </c>
      <c r="K26" s="37">
        <v>0.34</v>
      </c>
      <c r="L26" s="36" t="s">
        <v>49</v>
      </c>
      <c r="M26" s="37" t="s">
        <v>49</v>
      </c>
      <c r="N26" s="36" t="s">
        <v>49</v>
      </c>
      <c r="O26" s="37" t="s">
        <v>49</v>
      </c>
      <c r="P26" s="36" t="s">
        <v>49</v>
      </c>
      <c r="Q26" s="37" t="s">
        <v>49</v>
      </c>
      <c r="R26" s="36" t="s">
        <v>49</v>
      </c>
      <c r="S26" s="37" t="s">
        <v>49</v>
      </c>
      <c r="T26" s="36" t="s">
        <v>49</v>
      </c>
      <c r="U26" s="37" t="s">
        <v>49</v>
      </c>
      <c r="V26" s="38"/>
      <c r="W26" s="38"/>
      <c r="X26" s="38"/>
      <c r="Y26" s="38"/>
      <c r="Z26" s="38"/>
      <c r="AA26" s="38"/>
    </row>
    <row r="27" spans="1:27" ht="15.75" x14ac:dyDescent="0.25">
      <c r="A27" s="39"/>
      <c r="B27" s="36"/>
      <c r="C27" s="37"/>
      <c r="D27" s="36"/>
      <c r="E27" s="37"/>
      <c r="F27" s="36"/>
      <c r="G27" s="37"/>
      <c r="H27" s="36"/>
      <c r="I27" s="37"/>
      <c r="J27" s="36"/>
      <c r="K27" s="37"/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8"/>
      <c r="W27" s="38"/>
      <c r="X27" s="38"/>
      <c r="Y27" s="38"/>
      <c r="Z27" s="38"/>
      <c r="AA27" s="38"/>
    </row>
    <row r="28" spans="1:27" ht="15.75" x14ac:dyDescent="0.25">
      <c r="A28" s="39" t="s">
        <v>18</v>
      </c>
      <c r="B28" s="36" t="s">
        <v>49</v>
      </c>
      <c r="C28" s="37" t="s">
        <v>49</v>
      </c>
      <c r="D28" s="36" t="s">
        <v>49</v>
      </c>
      <c r="E28" s="37" t="s">
        <v>49</v>
      </c>
      <c r="F28" s="36">
        <v>117600000</v>
      </c>
      <c r="G28" s="37">
        <v>42.16</v>
      </c>
      <c r="H28" s="36">
        <v>13451783.48</v>
      </c>
      <c r="I28" s="37">
        <v>11.13</v>
      </c>
      <c r="J28" s="36">
        <v>34525000</v>
      </c>
      <c r="K28" s="37">
        <v>0.67</v>
      </c>
      <c r="L28" s="36">
        <v>903063185.05999994</v>
      </c>
      <c r="M28" s="37">
        <v>6.06</v>
      </c>
      <c r="N28" s="36" t="s">
        <v>49</v>
      </c>
      <c r="O28" s="37" t="s">
        <v>49</v>
      </c>
      <c r="P28" s="36" t="s">
        <v>49</v>
      </c>
      <c r="Q28" s="37" t="s">
        <v>49</v>
      </c>
      <c r="R28" s="36">
        <v>23000000</v>
      </c>
      <c r="S28" s="37">
        <v>0.56000000000000005</v>
      </c>
      <c r="T28" s="36" t="s">
        <v>49</v>
      </c>
      <c r="U28" s="37" t="s">
        <v>49</v>
      </c>
      <c r="V28" s="38"/>
      <c r="W28" s="38"/>
      <c r="X28" s="38"/>
      <c r="Y28" s="38"/>
      <c r="Z28" s="38"/>
      <c r="AA28" s="38"/>
    </row>
    <row r="29" spans="1:27" ht="15.75" x14ac:dyDescent="0.25">
      <c r="A29" s="39"/>
      <c r="B29" s="36"/>
      <c r="C29" s="37"/>
      <c r="D29" s="36"/>
      <c r="E29" s="37"/>
      <c r="F29" s="36"/>
      <c r="G29" s="37"/>
      <c r="H29" s="36"/>
      <c r="I29" s="37"/>
      <c r="J29" s="36"/>
      <c r="K29" s="37"/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8"/>
      <c r="W29" s="38"/>
      <c r="X29" s="38"/>
      <c r="Y29" s="38"/>
      <c r="Z29" s="38"/>
      <c r="AA29" s="38"/>
    </row>
    <row r="30" spans="1:27" ht="15.75" x14ac:dyDescent="0.25">
      <c r="A30" s="39" t="s">
        <v>19</v>
      </c>
      <c r="B30" s="36">
        <v>105812</v>
      </c>
      <c r="C30" s="37">
        <v>10.96</v>
      </c>
      <c r="D30" s="36">
        <v>28136532</v>
      </c>
      <c r="E30" s="37">
        <v>0.97</v>
      </c>
      <c r="F30" s="36" t="s">
        <v>49</v>
      </c>
      <c r="G30" s="37" t="s">
        <v>49</v>
      </c>
      <c r="H30" s="36">
        <v>2632710</v>
      </c>
      <c r="I30" s="37">
        <v>37.799999999999997</v>
      </c>
      <c r="J30" s="36">
        <v>212528</v>
      </c>
      <c r="K30" s="37">
        <v>3.21</v>
      </c>
      <c r="L30" s="36" t="s">
        <v>49</v>
      </c>
      <c r="M30" s="37" t="s">
        <v>49</v>
      </c>
      <c r="N30" s="36" t="s">
        <v>49</v>
      </c>
      <c r="O30" s="37" t="s">
        <v>49</v>
      </c>
      <c r="P30" s="36">
        <v>248500</v>
      </c>
      <c r="Q30" s="37">
        <v>44.32</v>
      </c>
      <c r="R30" s="36" t="s">
        <v>49</v>
      </c>
      <c r="S30" s="37" t="s">
        <v>49</v>
      </c>
      <c r="T30" s="36">
        <v>335685</v>
      </c>
      <c r="U30" s="37">
        <v>2.92</v>
      </c>
      <c r="V30" s="38"/>
      <c r="W30" s="38"/>
      <c r="X30" s="38"/>
      <c r="Y30" s="38"/>
      <c r="Z30" s="38"/>
      <c r="AA30" s="38"/>
    </row>
    <row r="31" spans="1:27" ht="15.75" x14ac:dyDescent="0.25">
      <c r="A31" s="39"/>
      <c r="B31" s="36"/>
      <c r="C31" s="37"/>
      <c r="D31" s="36"/>
      <c r="E31" s="37"/>
      <c r="F31" s="36"/>
      <c r="G31" s="37"/>
      <c r="H31" s="36"/>
      <c r="I31" s="37"/>
      <c r="J31" s="36"/>
      <c r="K31" s="37"/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8"/>
      <c r="W31" s="38"/>
      <c r="X31" s="38"/>
      <c r="Y31" s="38"/>
      <c r="Z31" s="38"/>
      <c r="AA31" s="38"/>
    </row>
    <row r="32" spans="1:27" ht="15.75" x14ac:dyDescent="0.25">
      <c r="A32" s="39" t="s">
        <v>20</v>
      </c>
      <c r="B32" s="36" t="s">
        <v>49</v>
      </c>
      <c r="C32" s="37" t="s">
        <v>49</v>
      </c>
      <c r="D32" s="36">
        <v>1073000</v>
      </c>
      <c r="E32" s="37">
        <v>5.28</v>
      </c>
      <c r="F32" s="36" t="s">
        <v>49</v>
      </c>
      <c r="G32" s="37" t="s">
        <v>49</v>
      </c>
      <c r="H32" s="36">
        <v>2706870</v>
      </c>
      <c r="I32" s="37">
        <v>18.559999999999999</v>
      </c>
      <c r="J32" s="36" t="s">
        <v>49</v>
      </c>
      <c r="K32" s="37" t="s">
        <v>49</v>
      </c>
      <c r="L32" s="36" t="s">
        <v>49</v>
      </c>
      <c r="M32" s="37" t="s">
        <v>49</v>
      </c>
      <c r="N32" s="36" t="s">
        <v>49</v>
      </c>
      <c r="O32" s="37" t="s">
        <v>49</v>
      </c>
      <c r="P32" s="36" t="s">
        <v>49</v>
      </c>
      <c r="Q32" s="37" t="s">
        <v>49</v>
      </c>
      <c r="R32" s="36" t="s">
        <v>49</v>
      </c>
      <c r="S32" s="37" t="s">
        <v>49</v>
      </c>
      <c r="T32" s="36" t="s">
        <v>49</v>
      </c>
      <c r="U32" s="37" t="s">
        <v>49</v>
      </c>
      <c r="V32" s="38"/>
      <c r="W32" s="38"/>
      <c r="X32" s="38"/>
      <c r="Y32" s="38"/>
      <c r="Z32" s="38"/>
      <c r="AA32" s="38"/>
    </row>
    <row r="33" spans="1:27" ht="15.75" x14ac:dyDescent="0.25">
      <c r="A33" s="39"/>
      <c r="B33" s="36"/>
      <c r="C33" s="37"/>
      <c r="D33" s="36"/>
      <c r="E33" s="37"/>
      <c r="F33" s="36"/>
      <c r="G33" s="37"/>
      <c r="H33" s="36"/>
      <c r="I33" s="37"/>
      <c r="J33" s="36"/>
      <c r="K33" s="37"/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8"/>
      <c r="W33" s="38"/>
      <c r="X33" s="38"/>
      <c r="Y33" s="38"/>
      <c r="Z33" s="38"/>
      <c r="AA33" s="38"/>
    </row>
    <row r="34" spans="1:27" ht="15.75" x14ac:dyDescent="0.25">
      <c r="A34" s="39" t="s">
        <v>21</v>
      </c>
      <c r="B34" s="36" t="s">
        <v>49</v>
      </c>
      <c r="C34" s="37" t="s">
        <v>49</v>
      </c>
      <c r="D34" s="36">
        <v>892782300</v>
      </c>
      <c r="E34" s="37">
        <v>1.51</v>
      </c>
      <c r="F34" s="36" t="s">
        <v>49</v>
      </c>
      <c r="G34" s="37" t="s">
        <v>49</v>
      </c>
      <c r="H34" s="36">
        <v>842300</v>
      </c>
      <c r="I34" s="37">
        <v>43.54</v>
      </c>
      <c r="J34" s="36">
        <v>528362689</v>
      </c>
      <c r="K34" s="37">
        <v>0.38</v>
      </c>
      <c r="L34" s="36" t="s">
        <v>49</v>
      </c>
      <c r="M34" s="37" t="s">
        <v>49</v>
      </c>
      <c r="N34" s="36" t="s">
        <v>49</v>
      </c>
      <c r="O34" s="37" t="s">
        <v>49</v>
      </c>
      <c r="P34" s="36" t="s">
        <v>49</v>
      </c>
      <c r="Q34" s="37" t="s">
        <v>49</v>
      </c>
      <c r="R34" s="36">
        <v>206748849</v>
      </c>
      <c r="S34" s="37">
        <v>1.3</v>
      </c>
      <c r="T34" s="36" t="s">
        <v>49</v>
      </c>
      <c r="U34" s="37" t="s">
        <v>49</v>
      </c>
      <c r="V34" s="38"/>
      <c r="W34" s="38"/>
      <c r="X34" s="38"/>
      <c r="Y34" s="38"/>
      <c r="Z34" s="38"/>
      <c r="AA34" s="38"/>
    </row>
    <row r="35" spans="1:27" ht="15.75" x14ac:dyDescent="0.25">
      <c r="A35" s="39"/>
      <c r="B35" s="36"/>
      <c r="C35" s="37"/>
      <c r="D35" s="36"/>
      <c r="E35" s="37"/>
      <c r="F35" s="36"/>
      <c r="G35" s="37"/>
      <c r="H35" s="36"/>
      <c r="I35" s="37"/>
      <c r="J35" s="36"/>
      <c r="K35" s="37"/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8"/>
      <c r="W35" s="38"/>
      <c r="X35" s="38"/>
      <c r="Y35" s="38"/>
      <c r="Z35" s="38"/>
      <c r="AA35" s="38"/>
    </row>
    <row r="36" spans="1:27" ht="15.75" x14ac:dyDescent="0.25">
      <c r="A36" s="39" t="s">
        <v>22</v>
      </c>
      <c r="B36" s="36">
        <v>2275200</v>
      </c>
      <c r="C36" s="37" t="s">
        <v>49</v>
      </c>
      <c r="D36" s="36">
        <v>2272275254.1999998</v>
      </c>
      <c r="E36" s="37">
        <v>0.2</v>
      </c>
      <c r="F36" s="36" t="s">
        <v>49</v>
      </c>
      <c r="G36" s="37" t="s">
        <v>49</v>
      </c>
      <c r="H36" s="36" t="s">
        <v>49</v>
      </c>
      <c r="I36" s="37" t="s">
        <v>49</v>
      </c>
      <c r="J36" s="36">
        <v>4277669001</v>
      </c>
      <c r="K36" s="37">
        <v>1.1000000000000001</v>
      </c>
      <c r="L36" s="36" t="s">
        <v>49</v>
      </c>
      <c r="M36" s="37" t="s">
        <v>49</v>
      </c>
      <c r="N36" s="36" t="s">
        <v>49</v>
      </c>
      <c r="O36" s="37" t="s">
        <v>49</v>
      </c>
      <c r="P36" s="36" t="s">
        <v>49</v>
      </c>
      <c r="Q36" s="37" t="s">
        <v>49</v>
      </c>
      <c r="R36" s="36">
        <v>327000000</v>
      </c>
      <c r="S36" s="37">
        <v>0.9</v>
      </c>
      <c r="T36" s="36" t="s">
        <v>49</v>
      </c>
      <c r="U36" s="37" t="s">
        <v>49</v>
      </c>
      <c r="V36" s="38"/>
      <c r="W36" s="38"/>
      <c r="X36" s="38"/>
      <c r="Y36" s="38"/>
      <c r="Z36" s="38"/>
      <c r="AA36" s="38"/>
    </row>
    <row r="37" spans="1:27" ht="15.75" x14ac:dyDescent="0.25">
      <c r="A37" s="39"/>
      <c r="B37" s="36"/>
      <c r="C37" s="37"/>
      <c r="D37" s="36"/>
      <c r="E37" s="37"/>
      <c r="F37" s="36"/>
      <c r="G37" s="37"/>
      <c r="H37" s="36"/>
      <c r="I37" s="37"/>
      <c r="J37" s="36"/>
      <c r="K37" s="37"/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8"/>
      <c r="W37" s="38"/>
      <c r="X37" s="38"/>
      <c r="Y37" s="38"/>
      <c r="Z37" s="38"/>
      <c r="AA37" s="38"/>
    </row>
    <row r="38" spans="1:27" ht="15.75" x14ac:dyDescent="0.25">
      <c r="A38" s="40" t="s">
        <v>23</v>
      </c>
      <c r="B38" s="41" t="s">
        <v>49</v>
      </c>
      <c r="C38" s="42" t="s">
        <v>49</v>
      </c>
      <c r="D38" s="41">
        <v>378951747</v>
      </c>
      <c r="E38" s="42">
        <v>1.48</v>
      </c>
      <c r="F38" s="41" t="s">
        <v>49</v>
      </c>
      <c r="G38" s="42" t="s">
        <v>49</v>
      </c>
      <c r="H38" s="41">
        <v>9774425</v>
      </c>
      <c r="I38" s="42">
        <v>11.63</v>
      </c>
      <c r="J38" s="41">
        <v>300000000</v>
      </c>
      <c r="K38" s="42">
        <v>3.9</v>
      </c>
      <c r="L38" s="41">
        <v>33875110.630000003</v>
      </c>
      <c r="M38" s="42">
        <v>48.17</v>
      </c>
      <c r="N38" s="41">
        <v>606085147</v>
      </c>
      <c r="O38" s="42">
        <v>42.36</v>
      </c>
      <c r="P38" s="41" t="s">
        <v>49</v>
      </c>
      <c r="Q38" s="42" t="s">
        <v>49</v>
      </c>
      <c r="R38" s="41">
        <v>544975630.35000002</v>
      </c>
      <c r="S38" s="42">
        <v>1.0900000000000001</v>
      </c>
      <c r="T38" s="41" t="s">
        <v>49</v>
      </c>
      <c r="U38" s="42" t="s">
        <v>49</v>
      </c>
      <c r="V38" s="38"/>
      <c r="W38" s="38"/>
      <c r="X38" s="38"/>
      <c r="Y38" s="38"/>
      <c r="Z38" s="38"/>
      <c r="AA38" s="38"/>
    </row>
    <row r="39" spans="1:27" ht="15.75" x14ac:dyDescent="0.25">
      <c r="A39" s="43" t="s">
        <v>50</v>
      </c>
      <c r="B39" s="44"/>
      <c r="C39" s="38"/>
      <c r="D39" s="44"/>
      <c r="E39" s="38"/>
      <c r="F39" s="44"/>
      <c r="G39" s="38"/>
      <c r="H39" s="44"/>
      <c r="I39" s="38"/>
      <c r="J39" s="44"/>
      <c r="K39" s="38"/>
      <c r="L39" s="44"/>
      <c r="M39" s="38"/>
      <c r="N39" s="44"/>
      <c r="O39" s="38"/>
      <c r="P39" s="44"/>
      <c r="Q39" s="38"/>
      <c r="R39" s="44"/>
      <c r="S39" s="38"/>
      <c r="T39" s="44"/>
      <c r="U39" s="38"/>
      <c r="V39" s="38"/>
      <c r="W39" s="38"/>
      <c r="X39" s="38"/>
      <c r="Y39" s="38"/>
      <c r="Z39" s="38"/>
      <c r="AA39" s="38"/>
    </row>
    <row r="40" spans="1:27" ht="15.75" x14ac:dyDescent="0.25">
      <c r="A40" s="45" t="s">
        <v>35</v>
      </c>
      <c r="B40" s="46"/>
      <c r="C40" s="47"/>
      <c r="D40" s="46"/>
      <c r="E40" s="47"/>
      <c r="F40" s="46"/>
      <c r="G40" s="47"/>
      <c r="H40" s="46"/>
      <c r="I40" s="47"/>
      <c r="J40" s="46"/>
      <c r="K40" s="47"/>
      <c r="L40" s="46"/>
      <c r="M40" s="47"/>
      <c r="N40" s="46"/>
      <c r="O40" s="47"/>
      <c r="P40" s="46"/>
      <c r="Q40" s="47"/>
      <c r="R40" s="46"/>
      <c r="S40" s="47"/>
      <c r="T40" s="46"/>
      <c r="U40" s="47"/>
      <c r="V40" s="38"/>
      <c r="W40" s="38"/>
      <c r="X40" s="38"/>
      <c r="Y40" s="38"/>
      <c r="Z40" s="38"/>
      <c r="AA40" s="38"/>
    </row>
    <row r="41" spans="1:27" s="38" customFormat="1" ht="15" x14ac:dyDescent="0.2">
      <c r="A41" s="45" t="s">
        <v>36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</row>
    <row r="42" spans="1:27" ht="15.75" x14ac:dyDescent="0.25">
      <c r="A42" s="18"/>
    </row>
    <row r="43" spans="1:27" ht="15.75" x14ac:dyDescent="0.25">
      <c r="A43" s="48" t="s">
        <v>24</v>
      </c>
    </row>
  </sheetData>
  <sheetProtection algorithmName="SHA-512" hashValue="DHPTgWe9xBPTx9711hTtFbtxaJ/shYP7POXkPIfpyVnkEbaS5Kpqkij2abxmuEjPNZkjOB9sx30G62caeKpRkg==" saltValue="sdUBpw6R0qixqYjbDVxWjA==" spinCount="100000" sheet="1" objects="1" scenarios="1"/>
  <mergeCells count="11">
    <mergeCell ref="T5:U5"/>
    <mergeCell ref="J5:K5"/>
    <mergeCell ref="L5:M5"/>
    <mergeCell ref="N5:O5"/>
    <mergeCell ref="P5:Q5"/>
    <mergeCell ref="R5:S5"/>
    <mergeCell ref="A5:A6"/>
    <mergeCell ref="B5:C5"/>
    <mergeCell ref="D5:E5"/>
    <mergeCell ref="F5:G5"/>
    <mergeCell ref="H5:I5"/>
  </mergeCells>
  <pageMargins left="0.7" right="0.57999999999999996" top="0.75" bottom="0.75" header="0.3" footer="0.3"/>
  <pageSetup paperSize="9" scale="84" orientation="portrait" useFirstPageNumber="1" r:id="rId1"/>
  <headerFooter>
    <oddFooter>&amp;L&amp;"-,Bold Italic"&amp;8Compendium of Philippine Environment Statistics 2016&amp;R&amp;"-,Bold Italic"&amp;8 2-&amp;P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E24"/>
  <sheetViews>
    <sheetView workbookViewId="0"/>
  </sheetViews>
  <sheetFormatPr defaultRowHeight="15" x14ac:dyDescent="0.25"/>
  <sheetData>
    <row r="5" spans="1:31" x14ac:dyDescent="0.25">
      <c r="A5" s="55" t="s">
        <v>0</v>
      </c>
      <c r="B5" s="55" t="s">
        <v>28</v>
      </c>
      <c r="C5" s="55"/>
      <c r="D5" s="15"/>
      <c r="E5" s="55" t="s">
        <v>1</v>
      </c>
      <c r="F5" s="55"/>
      <c r="G5" s="15"/>
      <c r="H5" s="55" t="s">
        <v>25</v>
      </c>
      <c r="I5" s="55"/>
      <c r="J5" s="15"/>
      <c r="K5" s="55" t="s">
        <v>4</v>
      </c>
      <c r="L5" s="55"/>
      <c r="M5" s="15"/>
      <c r="N5" s="55" t="s">
        <v>2</v>
      </c>
      <c r="O5" s="55"/>
      <c r="P5" s="15"/>
      <c r="Q5" s="55" t="s">
        <v>5</v>
      </c>
      <c r="R5" s="55"/>
      <c r="S5" s="15"/>
      <c r="T5" s="56" t="s">
        <v>42</v>
      </c>
      <c r="U5" s="57"/>
      <c r="V5" s="16"/>
      <c r="W5" s="55" t="s">
        <v>6</v>
      </c>
      <c r="X5" s="55"/>
      <c r="Y5" s="15"/>
      <c r="Z5" s="55" t="s">
        <v>3</v>
      </c>
      <c r="AA5" s="55"/>
      <c r="AB5" s="15"/>
      <c r="AC5" s="55" t="s">
        <v>7</v>
      </c>
      <c r="AD5" s="55"/>
    </row>
    <row r="6" spans="1:31" ht="27" x14ac:dyDescent="0.25">
      <c r="A6" s="55"/>
      <c r="B6" s="11" t="s">
        <v>29</v>
      </c>
      <c r="C6" s="11" t="s">
        <v>37</v>
      </c>
      <c r="D6" s="11"/>
      <c r="E6" s="11" t="s">
        <v>30</v>
      </c>
      <c r="F6" s="11" t="s">
        <v>37</v>
      </c>
      <c r="G6" s="11"/>
      <c r="H6" s="11" t="s">
        <v>30</v>
      </c>
      <c r="I6" s="11" t="s">
        <v>39</v>
      </c>
      <c r="J6" s="11"/>
      <c r="K6" s="11" t="s">
        <v>31</v>
      </c>
      <c r="L6" s="11" t="s">
        <v>40</v>
      </c>
      <c r="M6" s="11"/>
      <c r="N6" s="11" t="s">
        <v>32</v>
      </c>
      <c r="O6" s="11" t="s">
        <v>38</v>
      </c>
      <c r="P6" s="11"/>
      <c r="Q6" s="11" t="s">
        <v>32</v>
      </c>
      <c r="R6" s="11" t="s">
        <v>41</v>
      </c>
      <c r="S6" s="11"/>
      <c r="T6" s="11" t="s">
        <v>33</v>
      </c>
      <c r="U6" s="11" t="s">
        <v>41</v>
      </c>
      <c r="V6" s="11"/>
      <c r="W6" s="11" t="s">
        <v>34</v>
      </c>
      <c r="X6" s="11" t="s">
        <v>44</v>
      </c>
      <c r="Y6" s="11"/>
      <c r="Z6" s="11" t="s">
        <v>30</v>
      </c>
      <c r="AA6" s="11" t="s">
        <v>43</v>
      </c>
      <c r="AB6" s="11"/>
      <c r="AC6" s="11" t="s">
        <v>34</v>
      </c>
      <c r="AD6" s="11" t="s">
        <v>45</v>
      </c>
    </row>
    <row r="7" spans="1:31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1" x14ac:dyDescent="0.25">
      <c r="A8" s="10" t="s">
        <v>8</v>
      </c>
      <c r="B8" s="13">
        <f>SUM(B10:B24)</f>
        <v>24302205</v>
      </c>
      <c r="C8" s="12">
        <f>D8/B8</f>
        <v>12.762545823311093</v>
      </c>
      <c r="D8" s="12">
        <f>SUM(D10:D24)</f>
        <v>310158004.91999996</v>
      </c>
      <c r="E8" s="13">
        <f>SUM(E10:E24)</f>
        <v>4456778775.1999998</v>
      </c>
      <c r="F8" s="12">
        <f>G8/E8</f>
        <v>0.88368436900556346</v>
      </c>
      <c r="G8" s="12">
        <f>SUM(G10:G24)</f>
        <v>3938385739.7599998</v>
      </c>
      <c r="H8" s="13">
        <f>SUM(H10:H24)</f>
        <v>117600000</v>
      </c>
      <c r="I8" s="3">
        <f>J8/H8</f>
        <v>42.16</v>
      </c>
      <c r="J8" s="3">
        <f>SUM(J10:J24)</f>
        <v>4958016000</v>
      </c>
      <c r="K8" s="13">
        <f>SUM(K10:K24)</f>
        <v>79005367.069999993</v>
      </c>
      <c r="L8" s="12">
        <f>M8/K8</f>
        <v>8.4960340182924234</v>
      </c>
      <c r="M8" s="12">
        <f>SUM(M10:M24)</f>
        <v>671232286.25440001</v>
      </c>
      <c r="N8" s="13">
        <f>SUM(N10:N24)</f>
        <v>7384211953</v>
      </c>
      <c r="O8" s="12">
        <f>P8/N8</f>
        <v>0.94640885282427112</v>
      </c>
      <c r="P8" s="12">
        <f>SUM(P10:P24)</f>
        <v>6988483563.4500008</v>
      </c>
      <c r="Q8" s="13">
        <f>SUM(Q10:Q24)</f>
        <v>959130025.68999994</v>
      </c>
      <c r="R8" s="12">
        <f>S8/Q8</f>
        <v>8.2082230715767928</v>
      </c>
      <c r="S8" s="12">
        <f>SUM(S10:S24)</f>
        <v>7872753205.5106993</v>
      </c>
      <c r="T8" s="13">
        <f>SUM(T10:T24)</f>
        <v>792584935.40999997</v>
      </c>
      <c r="U8" s="12">
        <f>V8/T8</f>
        <v>37.070955873342342</v>
      </c>
      <c r="V8" s="12">
        <f>SUM(V10:V24)</f>
        <v>29381881166.459999</v>
      </c>
      <c r="W8" s="13">
        <f>SUM(W10:W24)</f>
        <v>248500</v>
      </c>
      <c r="X8" s="12">
        <f>Y8/W8</f>
        <v>44.32</v>
      </c>
      <c r="Y8" s="12">
        <f>SUM(Y10:Y24)</f>
        <v>11013520</v>
      </c>
      <c r="Z8" s="13">
        <f>SUM(Z10:Z24)</f>
        <v>1522267860.95</v>
      </c>
      <c r="AA8" s="12">
        <f>AB8/Z8</f>
        <v>1.1127072297134541</v>
      </c>
      <c r="AB8" s="12">
        <f>SUM(AB10:AB24)</f>
        <v>1693838454.4395001</v>
      </c>
      <c r="AC8" s="13">
        <f>SUM(AC10:AC24)</f>
        <v>11552933</v>
      </c>
      <c r="AD8" s="12">
        <f>AE8/AC8</f>
        <v>2.6869735018804315</v>
      </c>
      <c r="AE8">
        <f>SUM(AE10:AE24)</f>
        <v>31042424.84</v>
      </c>
    </row>
    <row r="9" spans="1:31" x14ac:dyDescent="0.25">
      <c r="A9" s="8"/>
      <c r="B9" s="14"/>
      <c r="C9" s="9"/>
      <c r="D9" s="9"/>
      <c r="E9" s="14"/>
      <c r="F9" s="9"/>
      <c r="G9" s="9"/>
      <c r="H9" s="14"/>
      <c r="I9" s="9"/>
      <c r="J9" s="9"/>
      <c r="K9" s="14"/>
      <c r="L9" s="9"/>
      <c r="M9" s="9"/>
      <c r="N9" s="14"/>
      <c r="O9" s="9"/>
      <c r="P9" s="9"/>
      <c r="Q9" s="14"/>
      <c r="R9" s="9"/>
      <c r="S9" s="9"/>
      <c r="T9" s="14"/>
      <c r="U9" s="9"/>
      <c r="V9" s="9"/>
      <c r="W9" s="14"/>
      <c r="X9" s="9"/>
      <c r="Y9" s="9"/>
      <c r="Z9" s="14"/>
      <c r="AA9" s="9"/>
      <c r="AB9" s="9"/>
      <c r="AC9" s="14"/>
      <c r="AD9" s="9"/>
    </row>
    <row r="10" spans="1:31" x14ac:dyDescent="0.25">
      <c r="A10" s="1" t="s">
        <v>9</v>
      </c>
      <c r="B10" s="4">
        <v>7900000</v>
      </c>
      <c r="C10" s="3">
        <v>25.27</v>
      </c>
      <c r="D10" s="3">
        <f>B10*C10</f>
        <v>199633000</v>
      </c>
      <c r="E10" s="4">
        <v>338721328</v>
      </c>
      <c r="F10" s="3">
        <v>0.78</v>
      </c>
      <c r="G10" s="3">
        <f>E10*F10</f>
        <v>264202635.84</v>
      </c>
      <c r="H10" s="4">
        <v>0</v>
      </c>
      <c r="I10" s="3">
        <v>0</v>
      </c>
      <c r="J10" s="3">
        <f>H10*I10</f>
        <v>0</v>
      </c>
      <c r="K10" s="4">
        <v>3003.4</v>
      </c>
      <c r="L10" s="3">
        <v>0.08</v>
      </c>
      <c r="M10" s="3">
        <f>K10*L10</f>
        <v>240.27200000000002</v>
      </c>
      <c r="N10" s="4">
        <v>1059103845</v>
      </c>
      <c r="O10" s="3">
        <v>0.39</v>
      </c>
      <c r="P10" s="3">
        <f>N10*O10</f>
        <v>413050499.55000001</v>
      </c>
      <c r="Q10" s="4">
        <v>0</v>
      </c>
      <c r="R10" s="3">
        <v>0</v>
      </c>
      <c r="S10" s="3">
        <f>Q10*R10</f>
        <v>0</v>
      </c>
      <c r="T10" s="4">
        <v>0</v>
      </c>
      <c r="U10" s="3">
        <v>0</v>
      </c>
      <c r="V10" s="3">
        <f>T10*U10</f>
        <v>0</v>
      </c>
      <c r="W10" s="4">
        <v>0</v>
      </c>
      <c r="X10" s="3">
        <v>0</v>
      </c>
      <c r="Y10" s="3">
        <f>W10*X10</f>
        <v>0</v>
      </c>
      <c r="Z10" s="4">
        <v>0</v>
      </c>
      <c r="AA10" s="3">
        <v>0</v>
      </c>
      <c r="AB10" s="3">
        <f>Z10*AA10</f>
        <v>0</v>
      </c>
      <c r="AC10" s="4">
        <v>0</v>
      </c>
      <c r="AD10" s="3">
        <v>0</v>
      </c>
      <c r="AE10">
        <f>AC10*AD10</f>
        <v>0</v>
      </c>
    </row>
    <row r="11" spans="1:31" x14ac:dyDescent="0.25">
      <c r="A11" s="2">
        <v>1</v>
      </c>
      <c r="B11" s="4">
        <v>0</v>
      </c>
      <c r="C11" s="3">
        <v>0</v>
      </c>
      <c r="D11" s="3">
        <f t="shared" ref="D11:D24" si="0">B11*C11</f>
        <v>0</v>
      </c>
      <c r="E11" s="4">
        <v>0</v>
      </c>
      <c r="F11" s="3">
        <v>0</v>
      </c>
      <c r="G11" s="3">
        <f t="shared" ref="G11:G24" si="1">E11*F11</f>
        <v>0</v>
      </c>
      <c r="H11" s="4">
        <v>0</v>
      </c>
      <c r="I11" s="3">
        <v>0</v>
      </c>
      <c r="J11" s="3">
        <f t="shared" ref="J11:J24" si="2">H11*I11</f>
        <v>0</v>
      </c>
      <c r="K11" s="4">
        <v>0</v>
      </c>
      <c r="L11" s="3">
        <v>0</v>
      </c>
      <c r="M11" s="3">
        <f t="shared" ref="M11:M24" si="3">K11*L11</f>
        <v>0</v>
      </c>
      <c r="N11" s="4">
        <v>0</v>
      </c>
      <c r="O11" s="3">
        <v>0</v>
      </c>
      <c r="P11" s="3">
        <f t="shared" ref="P11:P24" si="4">N11*O11</f>
        <v>0</v>
      </c>
      <c r="Q11" s="4">
        <v>0</v>
      </c>
      <c r="R11" s="3">
        <v>0</v>
      </c>
      <c r="S11" s="3">
        <f t="shared" ref="S11:S24" si="5">Q11*R11</f>
        <v>0</v>
      </c>
      <c r="T11" s="4">
        <v>0</v>
      </c>
      <c r="U11" s="3">
        <v>0</v>
      </c>
      <c r="V11" s="3">
        <f t="shared" ref="V11:V24" si="6">T11*U11</f>
        <v>0</v>
      </c>
      <c r="W11" s="4">
        <v>0</v>
      </c>
      <c r="X11" s="3">
        <v>0</v>
      </c>
      <c r="Y11" s="3">
        <f t="shared" ref="Y11:Y24" si="7">W11*X11</f>
        <v>0</v>
      </c>
      <c r="Z11" s="4">
        <v>0</v>
      </c>
      <c r="AA11" s="3">
        <v>0</v>
      </c>
      <c r="AB11" s="3">
        <f t="shared" ref="AB11:AB24" si="8">Z11*AA11</f>
        <v>0</v>
      </c>
      <c r="AC11" s="4">
        <v>0</v>
      </c>
      <c r="AD11" s="3">
        <v>0</v>
      </c>
      <c r="AE11">
        <f t="shared" ref="AE11:AE24" si="9">AC11*AD11</f>
        <v>0</v>
      </c>
    </row>
    <row r="12" spans="1:31" x14ac:dyDescent="0.25">
      <c r="A12" s="2">
        <v>2</v>
      </c>
      <c r="B12" s="4">
        <v>0</v>
      </c>
      <c r="C12" s="3">
        <v>0</v>
      </c>
      <c r="D12" s="3">
        <f t="shared" si="0"/>
        <v>0</v>
      </c>
      <c r="E12" s="4">
        <v>38840000</v>
      </c>
      <c r="F12" s="3">
        <v>1.35</v>
      </c>
      <c r="G12" s="3">
        <f t="shared" si="1"/>
        <v>52434000</v>
      </c>
      <c r="H12" s="4">
        <v>0</v>
      </c>
      <c r="I12" s="3">
        <v>0</v>
      </c>
      <c r="J12" s="3">
        <f t="shared" si="2"/>
        <v>0</v>
      </c>
      <c r="K12" s="4">
        <v>0</v>
      </c>
      <c r="L12" s="3">
        <v>0</v>
      </c>
      <c r="M12" s="3">
        <f t="shared" si="3"/>
        <v>0</v>
      </c>
      <c r="N12" s="4">
        <v>38840000</v>
      </c>
      <c r="O12" s="3">
        <v>0.42</v>
      </c>
      <c r="P12" s="3">
        <f t="shared" si="4"/>
        <v>16312800</v>
      </c>
      <c r="Q12" s="4">
        <v>0</v>
      </c>
      <c r="R12" s="3">
        <v>0</v>
      </c>
      <c r="S12" s="3">
        <f t="shared" si="5"/>
        <v>0</v>
      </c>
      <c r="T12" s="4">
        <v>1881100</v>
      </c>
      <c r="U12" s="3">
        <v>26.65</v>
      </c>
      <c r="V12" s="3">
        <f t="shared" si="6"/>
        <v>50131315</v>
      </c>
      <c r="W12" s="4">
        <v>0</v>
      </c>
      <c r="X12" s="3">
        <v>0</v>
      </c>
      <c r="Y12" s="3">
        <f t="shared" si="7"/>
        <v>0</v>
      </c>
      <c r="Z12" s="4">
        <v>1881100</v>
      </c>
      <c r="AA12" s="3">
        <v>1.52</v>
      </c>
      <c r="AB12" s="3">
        <f t="shared" si="8"/>
        <v>2859272</v>
      </c>
      <c r="AC12" s="4">
        <v>0</v>
      </c>
      <c r="AD12" s="3">
        <v>0</v>
      </c>
      <c r="AE12">
        <f t="shared" si="9"/>
        <v>0</v>
      </c>
    </row>
    <row r="13" spans="1:31" x14ac:dyDescent="0.25">
      <c r="A13" s="2">
        <v>3</v>
      </c>
      <c r="B13" s="4">
        <v>0</v>
      </c>
      <c r="C13" s="3">
        <v>0</v>
      </c>
      <c r="D13" s="3">
        <f t="shared" si="0"/>
        <v>0</v>
      </c>
      <c r="E13" s="4">
        <v>0</v>
      </c>
      <c r="F13" s="3">
        <v>0</v>
      </c>
      <c r="G13" s="3">
        <f t="shared" si="1"/>
        <v>0</v>
      </c>
      <c r="H13" s="4">
        <v>0</v>
      </c>
      <c r="I13" s="3">
        <v>0</v>
      </c>
      <c r="J13" s="3">
        <f t="shared" si="2"/>
        <v>0</v>
      </c>
      <c r="K13" s="4">
        <v>42753525.189999998</v>
      </c>
      <c r="L13" s="3">
        <v>0</v>
      </c>
      <c r="M13" s="3">
        <f t="shared" si="3"/>
        <v>0</v>
      </c>
      <c r="N13" s="4">
        <v>79449000</v>
      </c>
      <c r="O13" s="3">
        <v>0.36</v>
      </c>
      <c r="P13" s="3">
        <f t="shared" si="4"/>
        <v>28601640</v>
      </c>
      <c r="Q13" s="4">
        <v>1057450</v>
      </c>
      <c r="R13" s="3">
        <v>64.14</v>
      </c>
      <c r="S13" s="3">
        <f t="shared" si="5"/>
        <v>67824843</v>
      </c>
      <c r="T13" s="4">
        <v>158080511</v>
      </c>
      <c r="U13" s="3">
        <v>23.14</v>
      </c>
      <c r="V13" s="3">
        <f t="shared" si="6"/>
        <v>3657983024.54</v>
      </c>
      <c r="W13" s="4">
        <v>0</v>
      </c>
      <c r="X13" s="3">
        <v>0</v>
      </c>
      <c r="Y13" s="3">
        <f t="shared" si="7"/>
        <v>0</v>
      </c>
      <c r="Z13" s="4">
        <v>223416708.19999999</v>
      </c>
      <c r="AA13" s="3">
        <v>1.29</v>
      </c>
      <c r="AB13" s="3">
        <f t="shared" si="8"/>
        <v>288207553.57800001</v>
      </c>
      <c r="AC13" s="4"/>
      <c r="AD13" s="3"/>
      <c r="AE13">
        <f t="shared" si="9"/>
        <v>0</v>
      </c>
    </row>
    <row r="14" spans="1:31" x14ac:dyDescent="0.25">
      <c r="A14" s="2" t="s">
        <v>26</v>
      </c>
      <c r="B14" s="4">
        <v>0</v>
      </c>
      <c r="C14" s="3">
        <v>0</v>
      </c>
      <c r="D14" s="3">
        <f t="shared" si="0"/>
        <v>0</v>
      </c>
      <c r="E14" s="4">
        <v>6551280</v>
      </c>
      <c r="F14" s="3">
        <v>1.93</v>
      </c>
      <c r="G14" s="3">
        <f t="shared" si="1"/>
        <v>12643970.4</v>
      </c>
      <c r="H14" s="4">
        <v>0</v>
      </c>
      <c r="I14" s="3">
        <v>0</v>
      </c>
      <c r="J14" s="3">
        <f t="shared" si="2"/>
        <v>0</v>
      </c>
      <c r="K14" s="4">
        <v>0</v>
      </c>
      <c r="L14" s="3">
        <v>0</v>
      </c>
      <c r="M14" s="3">
        <f t="shared" si="3"/>
        <v>0</v>
      </c>
      <c r="N14" s="4">
        <v>0</v>
      </c>
      <c r="O14" s="3">
        <v>0</v>
      </c>
      <c r="P14" s="3">
        <f t="shared" si="4"/>
        <v>0</v>
      </c>
      <c r="Q14" s="4">
        <v>0</v>
      </c>
      <c r="R14" s="3">
        <v>0</v>
      </c>
      <c r="S14" s="3">
        <f t="shared" si="5"/>
        <v>0</v>
      </c>
      <c r="T14" s="4">
        <v>0</v>
      </c>
      <c r="U14" s="3">
        <v>0</v>
      </c>
      <c r="V14" s="3">
        <f t="shared" si="6"/>
        <v>0</v>
      </c>
      <c r="W14" s="4">
        <v>0</v>
      </c>
      <c r="X14" s="3">
        <v>0</v>
      </c>
      <c r="Y14" s="3">
        <f t="shared" si="7"/>
        <v>0</v>
      </c>
      <c r="Z14" s="4">
        <v>0</v>
      </c>
      <c r="AA14" s="3">
        <v>0</v>
      </c>
      <c r="AB14" s="3">
        <f t="shared" si="8"/>
        <v>0</v>
      </c>
      <c r="AC14" s="4">
        <v>0</v>
      </c>
      <c r="AD14" s="3">
        <v>0</v>
      </c>
      <c r="AE14">
        <f t="shared" si="9"/>
        <v>0</v>
      </c>
    </row>
    <row r="15" spans="1:31" x14ac:dyDescent="0.25">
      <c r="A15" s="2" t="s">
        <v>27</v>
      </c>
      <c r="B15" s="4">
        <v>0</v>
      </c>
      <c r="C15" s="3">
        <v>0</v>
      </c>
      <c r="D15" s="3">
        <f t="shared" si="0"/>
        <v>0</v>
      </c>
      <c r="E15" s="4">
        <v>0</v>
      </c>
      <c r="F15" s="3">
        <v>0</v>
      </c>
      <c r="G15" s="3">
        <f t="shared" si="1"/>
        <v>0</v>
      </c>
      <c r="H15" s="4">
        <v>0</v>
      </c>
      <c r="I15" s="3">
        <v>0</v>
      </c>
      <c r="J15" s="3">
        <f t="shared" si="2"/>
        <v>0</v>
      </c>
      <c r="K15" s="4">
        <v>4350860</v>
      </c>
      <c r="L15" s="3">
        <v>37.590000000000003</v>
      </c>
      <c r="M15" s="3">
        <f t="shared" si="3"/>
        <v>163548827.40000001</v>
      </c>
      <c r="N15" s="4">
        <v>178000000</v>
      </c>
      <c r="O15" s="3">
        <v>0.44</v>
      </c>
      <c r="P15" s="3">
        <f t="shared" si="4"/>
        <v>78320000</v>
      </c>
      <c r="Q15" s="4">
        <v>0</v>
      </c>
      <c r="R15" s="3">
        <v>0</v>
      </c>
      <c r="S15" s="3">
        <f t="shared" si="5"/>
        <v>0</v>
      </c>
      <c r="T15" s="4">
        <v>26538177.41</v>
      </c>
      <c r="U15" s="3">
        <v>0</v>
      </c>
      <c r="V15" s="3">
        <f t="shared" si="6"/>
        <v>0</v>
      </c>
      <c r="W15" s="4">
        <v>0</v>
      </c>
      <c r="X15" s="3">
        <v>0</v>
      </c>
      <c r="Y15" s="3">
        <f t="shared" si="7"/>
        <v>0</v>
      </c>
      <c r="Z15" s="4">
        <v>192745573.40000001</v>
      </c>
      <c r="AA15" s="3">
        <v>1.2</v>
      </c>
      <c r="AB15" s="3">
        <f t="shared" si="8"/>
        <v>231294688.08000001</v>
      </c>
      <c r="AC15" s="4">
        <v>0</v>
      </c>
      <c r="AD15" s="3">
        <v>0</v>
      </c>
      <c r="AE15">
        <f t="shared" si="9"/>
        <v>0</v>
      </c>
    </row>
    <row r="16" spans="1:31" x14ac:dyDescent="0.25">
      <c r="A16" s="2">
        <v>5</v>
      </c>
      <c r="B16" s="4">
        <v>14021193</v>
      </c>
      <c r="C16" s="3">
        <v>7.8</v>
      </c>
      <c r="D16" s="3">
        <f t="shared" si="0"/>
        <v>109365305.39999999</v>
      </c>
      <c r="E16" s="4">
        <v>124047334</v>
      </c>
      <c r="F16" s="3">
        <v>2.12</v>
      </c>
      <c r="G16" s="3">
        <f t="shared" si="1"/>
        <v>262980348.08000001</v>
      </c>
      <c r="H16" s="4">
        <v>0</v>
      </c>
      <c r="I16" s="3">
        <v>0</v>
      </c>
      <c r="J16" s="3">
        <f t="shared" si="2"/>
        <v>0</v>
      </c>
      <c r="K16" s="4">
        <v>2339890</v>
      </c>
      <c r="L16" s="3">
        <v>21.65</v>
      </c>
      <c r="M16" s="3">
        <f t="shared" si="3"/>
        <v>50658618.5</v>
      </c>
      <c r="N16" s="4">
        <v>14615890</v>
      </c>
      <c r="O16" s="3">
        <v>1.49</v>
      </c>
      <c r="P16" s="3">
        <f t="shared" si="4"/>
        <v>21777676.100000001</v>
      </c>
      <c r="Q16" s="4">
        <v>21134280</v>
      </c>
      <c r="R16" s="3">
        <v>33.15</v>
      </c>
      <c r="S16" s="3">
        <f t="shared" si="5"/>
        <v>700601382</v>
      </c>
      <c r="T16" s="4">
        <v>0</v>
      </c>
      <c r="U16" s="3">
        <v>0</v>
      </c>
      <c r="V16" s="3">
        <f t="shared" si="6"/>
        <v>0</v>
      </c>
      <c r="W16" s="4">
        <v>0</v>
      </c>
      <c r="X16" s="3">
        <v>0</v>
      </c>
      <c r="Y16" s="3">
        <f t="shared" si="7"/>
        <v>0</v>
      </c>
      <c r="Z16" s="4">
        <v>2500000</v>
      </c>
      <c r="AA16" s="3">
        <v>0.6</v>
      </c>
      <c r="AB16" s="3">
        <f t="shared" si="8"/>
        <v>1500000</v>
      </c>
      <c r="AC16" s="4">
        <v>11217248</v>
      </c>
      <c r="AD16" s="3">
        <v>2.68</v>
      </c>
      <c r="AE16">
        <f t="shared" si="9"/>
        <v>30062224.640000001</v>
      </c>
    </row>
    <row r="17" spans="1:31" x14ac:dyDescent="0.25">
      <c r="A17" s="2">
        <v>6</v>
      </c>
      <c r="B17" s="4">
        <v>0</v>
      </c>
      <c r="C17" s="3">
        <v>0</v>
      </c>
      <c r="D17" s="3">
        <f t="shared" si="0"/>
        <v>0</v>
      </c>
      <c r="E17" s="4">
        <v>375400000</v>
      </c>
      <c r="F17" s="3">
        <v>2.5299999999999998</v>
      </c>
      <c r="G17" s="3">
        <f t="shared" si="1"/>
        <v>949761999.99999988</v>
      </c>
      <c r="H17" s="4">
        <v>0</v>
      </c>
      <c r="I17" s="3">
        <v>0</v>
      </c>
      <c r="J17" s="3">
        <f t="shared" si="2"/>
        <v>0</v>
      </c>
      <c r="K17" s="4">
        <v>0</v>
      </c>
      <c r="L17" s="3">
        <v>0</v>
      </c>
      <c r="M17" s="3">
        <f t="shared" si="3"/>
        <v>0</v>
      </c>
      <c r="N17" s="4">
        <v>477510000</v>
      </c>
      <c r="O17" s="3">
        <v>0.41</v>
      </c>
      <c r="P17" s="3">
        <f t="shared" si="4"/>
        <v>195779100</v>
      </c>
      <c r="Q17" s="4">
        <v>0</v>
      </c>
      <c r="R17" s="3">
        <v>0</v>
      </c>
      <c r="S17" s="3">
        <f t="shared" si="5"/>
        <v>0</v>
      </c>
      <c r="T17" s="4">
        <v>0</v>
      </c>
      <c r="U17" s="3">
        <v>0</v>
      </c>
      <c r="V17" s="3">
        <f t="shared" si="6"/>
        <v>0</v>
      </c>
      <c r="W17" s="4">
        <v>0</v>
      </c>
      <c r="X17" s="3">
        <v>0</v>
      </c>
      <c r="Y17" s="3">
        <f t="shared" si="7"/>
        <v>0</v>
      </c>
      <c r="Z17" s="4">
        <v>0</v>
      </c>
      <c r="AA17" s="3">
        <v>0</v>
      </c>
      <c r="AB17" s="3">
        <f t="shared" si="8"/>
        <v>0</v>
      </c>
      <c r="AC17" s="4">
        <v>0</v>
      </c>
      <c r="AD17" s="3">
        <v>0</v>
      </c>
      <c r="AE17">
        <f t="shared" si="9"/>
        <v>0</v>
      </c>
    </row>
    <row r="18" spans="1:31" x14ac:dyDescent="0.25">
      <c r="A18" s="2">
        <v>7</v>
      </c>
      <c r="B18" s="4">
        <v>0</v>
      </c>
      <c r="C18" s="3">
        <v>0</v>
      </c>
      <c r="D18" s="3">
        <f t="shared" si="0"/>
        <v>0</v>
      </c>
      <c r="E18" s="4">
        <v>0</v>
      </c>
      <c r="F18" s="3">
        <v>0</v>
      </c>
      <c r="G18" s="3">
        <f t="shared" si="1"/>
        <v>0</v>
      </c>
      <c r="H18" s="4">
        <v>0</v>
      </c>
      <c r="I18" s="3">
        <v>0</v>
      </c>
      <c r="J18" s="3">
        <f t="shared" si="2"/>
        <v>0</v>
      </c>
      <c r="K18" s="4">
        <v>150000</v>
      </c>
      <c r="L18" s="3">
        <v>48</v>
      </c>
      <c r="M18" s="3">
        <f t="shared" si="3"/>
        <v>7200000</v>
      </c>
      <c r="N18" s="4">
        <v>395924000</v>
      </c>
      <c r="O18" s="3">
        <v>0.34</v>
      </c>
      <c r="P18" s="3">
        <f t="shared" si="4"/>
        <v>134614160</v>
      </c>
      <c r="Q18" s="4">
        <v>0</v>
      </c>
      <c r="R18" s="3">
        <v>0</v>
      </c>
      <c r="S18" s="3">
        <f t="shared" si="5"/>
        <v>0</v>
      </c>
      <c r="T18" s="4">
        <v>0</v>
      </c>
      <c r="U18" s="3">
        <v>0</v>
      </c>
      <c r="V18" s="3">
        <f t="shared" si="6"/>
        <v>0</v>
      </c>
      <c r="W18" s="4">
        <v>0</v>
      </c>
      <c r="X18" s="3">
        <v>0</v>
      </c>
      <c r="Y18" s="3">
        <f t="shared" si="7"/>
        <v>0</v>
      </c>
      <c r="Z18" s="4">
        <v>0</v>
      </c>
      <c r="AA18" s="3">
        <v>0</v>
      </c>
      <c r="AB18" s="3">
        <f t="shared" si="8"/>
        <v>0</v>
      </c>
      <c r="AC18" s="4">
        <v>0</v>
      </c>
      <c r="AD18" s="3">
        <v>0</v>
      </c>
      <c r="AE18">
        <f t="shared" si="9"/>
        <v>0</v>
      </c>
    </row>
    <row r="19" spans="1:31" x14ac:dyDescent="0.25">
      <c r="A19" s="2">
        <v>8</v>
      </c>
      <c r="B19" s="4">
        <v>0</v>
      </c>
      <c r="C19" s="3">
        <v>0</v>
      </c>
      <c r="D19" s="3">
        <f t="shared" si="0"/>
        <v>0</v>
      </c>
      <c r="E19" s="4">
        <v>0</v>
      </c>
      <c r="F19" s="3">
        <v>0</v>
      </c>
      <c r="G19" s="3">
        <f t="shared" si="1"/>
        <v>0</v>
      </c>
      <c r="H19" s="4">
        <v>117600000</v>
      </c>
      <c r="I19" s="3">
        <v>42.16</v>
      </c>
      <c r="J19" s="3">
        <f t="shared" si="2"/>
        <v>4958016000</v>
      </c>
      <c r="K19" s="4">
        <v>13451783.48</v>
      </c>
      <c r="L19" s="3">
        <v>11.13</v>
      </c>
      <c r="M19" s="3">
        <f t="shared" si="3"/>
        <v>149718350.13240001</v>
      </c>
      <c r="N19" s="4">
        <v>34525000</v>
      </c>
      <c r="O19" s="3">
        <v>0.67</v>
      </c>
      <c r="P19" s="3">
        <f t="shared" si="4"/>
        <v>23131750</v>
      </c>
      <c r="Q19" s="4">
        <v>903063185.05999994</v>
      </c>
      <c r="R19" s="3">
        <v>6.06</v>
      </c>
      <c r="S19" s="3">
        <f t="shared" si="5"/>
        <v>5472562901.4635992</v>
      </c>
      <c r="T19" s="4">
        <v>0</v>
      </c>
      <c r="U19" s="3">
        <v>0</v>
      </c>
      <c r="V19" s="3">
        <f t="shared" si="6"/>
        <v>0</v>
      </c>
      <c r="W19" s="4">
        <v>0</v>
      </c>
      <c r="X19" s="3">
        <v>0</v>
      </c>
      <c r="Y19" s="3">
        <f t="shared" si="7"/>
        <v>0</v>
      </c>
      <c r="Z19" s="4">
        <v>23000000</v>
      </c>
      <c r="AA19" s="3">
        <v>0.56000000000000005</v>
      </c>
      <c r="AB19" s="3">
        <f t="shared" si="8"/>
        <v>12880000.000000002</v>
      </c>
      <c r="AC19" s="4">
        <v>0</v>
      </c>
      <c r="AD19" s="3">
        <v>0</v>
      </c>
      <c r="AE19">
        <f t="shared" si="9"/>
        <v>0</v>
      </c>
    </row>
    <row r="20" spans="1:31" x14ac:dyDescent="0.25">
      <c r="A20" s="2">
        <v>9</v>
      </c>
      <c r="B20" s="4">
        <v>105812</v>
      </c>
      <c r="C20" s="3">
        <v>10.96</v>
      </c>
      <c r="D20" s="3">
        <f t="shared" si="0"/>
        <v>1159699.52</v>
      </c>
      <c r="E20" s="4">
        <v>28136532</v>
      </c>
      <c r="F20" s="3">
        <v>0.97</v>
      </c>
      <c r="G20" s="3">
        <f t="shared" si="1"/>
        <v>27292436.039999999</v>
      </c>
      <c r="H20" s="4">
        <v>0</v>
      </c>
      <c r="I20" s="3">
        <v>0</v>
      </c>
      <c r="J20" s="3">
        <f t="shared" si="2"/>
        <v>0</v>
      </c>
      <c r="K20" s="4">
        <v>2632710</v>
      </c>
      <c r="L20" s="3">
        <v>37.799999999999997</v>
      </c>
      <c r="M20" s="3">
        <f t="shared" si="3"/>
        <v>99516437.999999985</v>
      </c>
      <c r="N20" s="4">
        <v>212528</v>
      </c>
      <c r="O20" s="3">
        <v>3.21</v>
      </c>
      <c r="P20" s="3">
        <f t="shared" si="4"/>
        <v>682214.88</v>
      </c>
      <c r="Q20" s="4">
        <v>0</v>
      </c>
      <c r="R20" s="3">
        <v>0</v>
      </c>
      <c r="S20" s="3">
        <f t="shared" si="5"/>
        <v>0</v>
      </c>
      <c r="T20" s="4">
        <v>0</v>
      </c>
      <c r="U20" s="3">
        <v>0</v>
      </c>
      <c r="V20" s="3">
        <f t="shared" si="6"/>
        <v>0</v>
      </c>
      <c r="W20" s="4">
        <v>248500</v>
      </c>
      <c r="X20" s="3">
        <v>44.32</v>
      </c>
      <c r="Y20" s="3">
        <f t="shared" si="7"/>
        <v>11013520</v>
      </c>
      <c r="Z20" s="4">
        <v>0</v>
      </c>
      <c r="AA20" s="3">
        <v>0</v>
      </c>
      <c r="AB20" s="3">
        <f t="shared" si="8"/>
        <v>0</v>
      </c>
      <c r="AC20" s="4">
        <v>335685</v>
      </c>
      <c r="AD20" s="3">
        <v>2.92</v>
      </c>
      <c r="AE20">
        <f t="shared" si="9"/>
        <v>980200.2</v>
      </c>
    </row>
    <row r="21" spans="1:31" x14ac:dyDescent="0.25">
      <c r="A21" s="2">
        <v>10</v>
      </c>
      <c r="B21" s="4">
        <v>0</v>
      </c>
      <c r="C21" s="3">
        <v>0</v>
      </c>
      <c r="D21" s="3">
        <f t="shared" si="0"/>
        <v>0</v>
      </c>
      <c r="E21" s="4">
        <v>1073000</v>
      </c>
      <c r="F21" s="3">
        <v>5.28</v>
      </c>
      <c r="G21" s="3">
        <f t="shared" si="1"/>
        <v>5665440</v>
      </c>
      <c r="H21" s="4">
        <v>0</v>
      </c>
      <c r="I21" s="3">
        <v>0</v>
      </c>
      <c r="J21" s="3">
        <f t="shared" si="2"/>
        <v>0</v>
      </c>
      <c r="K21" s="4">
        <v>2706870</v>
      </c>
      <c r="L21" s="3">
        <v>18.559999999999999</v>
      </c>
      <c r="M21" s="3">
        <f t="shared" si="3"/>
        <v>50239507.199999996</v>
      </c>
      <c r="N21" s="4">
        <v>0</v>
      </c>
      <c r="O21" s="3">
        <v>0</v>
      </c>
      <c r="P21" s="3">
        <f t="shared" si="4"/>
        <v>0</v>
      </c>
      <c r="Q21" s="4">
        <v>0</v>
      </c>
      <c r="R21" s="3">
        <v>0</v>
      </c>
      <c r="S21" s="3">
        <f t="shared" si="5"/>
        <v>0</v>
      </c>
      <c r="T21" s="4">
        <v>0</v>
      </c>
      <c r="U21" s="3">
        <v>0</v>
      </c>
      <c r="V21" s="3">
        <f t="shared" si="6"/>
        <v>0</v>
      </c>
      <c r="W21" s="4">
        <v>0</v>
      </c>
      <c r="X21" s="3">
        <v>0</v>
      </c>
      <c r="Y21" s="3">
        <f t="shared" si="7"/>
        <v>0</v>
      </c>
      <c r="Z21" s="4">
        <v>0</v>
      </c>
      <c r="AA21" s="3">
        <v>0</v>
      </c>
      <c r="AB21" s="3">
        <f t="shared" si="8"/>
        <v>0</v>
      </c>
      <c r="AC21" s="4">
        <v>0</v>
      </c>
      <c r="AD21" s="3">
        <v>0</v>
      </c>
      <c r="AE21">
        <f t="shared" si="9"/>
        <v>0</v>
      </c>
    </row>
    <row r="22" spans="1:31" x14ac:dyDescent="0.25">
      <c r="A22" s="2">
        <v>11</v>
      </c>
      <c r="B22" s="4">
        <v>0</v>
      </c>
      <c r="C22" s="3">
        <v>0</v>
      </c>
      <c r="D22" s="3">
        <f t="shared" si="0"/>
        <v>0</v>
      </c>
      <c r="E22" s="4">
        <v>892782300</v>
      </c>
      <c r="F22" s="3">
        <v>1.51</v>
      </c>
      <c r="G22" s="3">
        <f t="shared" si="1"/>
        <v>1348101273</v>
      </c>
      <c r="H22" s="4">
        <v>0</v>
      </c>
      <c r="I22" s="3">
        <v>0</v>
      </c>
      <c r="J22" s="3">
        <f t="shared" si="2"/>
        <v>0</v>
      </c>
      <c r="K22" s="4">
        <v>842300</v>
      </c>
      <c r="L22" s="3">
        <v>43.54</v>
      </c>
      <c r="M22" s="3">
        <f t="shared" si="3"/>
        <v>36673742</v>
      </c>
      <c r="N22" s="4">
        <v>528362689</v>
      </c>
      <c r="O22" s="3">
        <v>0.38</v>
      </c>
      <c r="P22" s="3">
        <f t="shared" si="4"/>
        <v>200777821.81999999</v>
      </c>
      <c r="Q22" s="4">
        <v>0</v>
      </c>
      <c r="R22" s="3">
        <v>0</v>
      </c>
      <c r="S22" s="3">
        <f t="shared" si="5"/>
        <v>0</v>
      </c>
      <c r="T22" s="4">
        <v>0</v>
      </c>
      <c r="U22" s="3">
        <v>0</v>
      </c>
      <c r="V22" s="3">
        <f t="shared" si="6"/>
        <v>0</v>
      </c>
      <c r="W22" s="4">
        <v>0</v>
      </c>
      <c r="X22" s="3">
        <v>0</v>
      </c>
      <c r="Y22" s="3">
        <f t="shared" si="7"/>
        <v>0</v>
      </c>
      <c r="Z22" s="4">
        <v>206748849</v>
      </c>
      <c r="AA22" s="3">
        <v>1.3</v>
      </c>
      <c r="AB22" s="3">
        <f t="shared" si="8"/>
        <v>268773503.69999999</v>
      </c>
      <c r="AC22" s="4">
        <v>0</v>
      </c>
      <c r="AD22" s="3">
        <v>0</v>
      </c>
      <c r="AE22">
        <f t="shared" si="9"/>
        <v>0</v>
      </c>
    </row>
    <row r="23" spans="1:31" x14ac:dyDescent="0.25">
      <c r="A23" s="2">
        <v>12</v>
      </c>
      <c r="B23" s="4">
        <v>2275200</v>
      </c>
      <c r="C23" s="3">
        <v>0</v>
      </c>
      <c r="D23" s="3">
        <f t="shared" si="0"/>
        <v>0</v>
      </c>
      <c r="E23" s="4">
        <v>2272275254.1999998</v>
      </c>
      <c r="F23" s="3">
        <v>0.2</v>
      </c>
      <c r="G23" s="3">
        <f t="shared" si="1"/>
        <v>454455050.83999997</v>
      </c>
      <c r="H23" s="4">
        <v>0</v>
      </c>
      <c r="I23" s="3">
        <v>0</v>
      </c>
      <c r="J23" s="3">
        <f t="shared" si="2"/>
        <v>0</v>
      </c>
      <c r="K23" s="4">
        <v>0</v>
      </c>
      <c r="L23" s="3">
        <v>0</v>
      </c>
      <c r="M23" s="3">
        <f t="shared" si="3"/>
        <v>0</v>
      </c>
      <c r="N23" s="4">
        <v>4277669001</v>
      </c>
      <c r="O23" s="3">
        <v>1.1000000000000001</v>
      </c>
      <c r="P23" s="3">
        <f t="shared" si="4"/>
        <v>4705435901.1000004</v>
      </c>
      <c r="Q23" s="4">
        <v>0</v>
      </c>
      <c r="R23" s="3">
        <v>0</v>
      </c>
      <c r="S23" s="3">
        <f t="shared" si="5"/>
        <v>0</v>
      </c>
      <c r="T23" s="4">
        <v>0</v>
      </c>
      <c r="U23" s="3">
        <v>0</v>
      </c>
      <c r="V23" s="3">
        <f t="shared" si="6"/>
        <v>0</v>
      </c>
      <c r="W23" s="4">
        <v>0</v>
      </c>
      <c r="X23" s="3">
        <v>0</v>
      </c>
      <c r="Y23" s="3">
        <f t="shared" si="7"/>
        <v>0</v>
      </c>
      <c r="Z23" s="4">
        <v>327000000</v>
      </c>
      <c r="AA23" s="3">
        <v>0.9</v>
      </c>
      <c r="AB23" s="3">
        <f t="shared" si="8"/>
        <v>294300000</v>
      </c>
      <c r="AC23" s="4">
        <v>0</v>
      </c>
      <c r="AD23" s="3">
        <v>0</v>
      </c>
      <c r="AE23">
        <f t="shared" si="9"/>
        <v>0</v>
      </c>
    </row>
    <row r="24" spans="1:31" x14ac:dyDescent="0.25">
      <c r="A24" s="5">
        <v>13</v>
      </c>
      <c r="B24" s="6">
        <v>0</v>
      </c>
      <c r="C24" s="7">
        <v>0</v>
      </c>
      <c r="D24" s="7">
        <f t="shared" si="0"/>
        <v>0</v>
      </c>
      <c r="E24" s="6">
        <v>378951747</v>
      </c>
      <c r="F24" s="7">
        <v>1.48</v>
      </c>
      <c r="G24" s="7">
        <f t="shared" si="1"/>
        <v>560848585.55999994</v>
      </c>
      <c r="H24" s="6">
        <v>0</v>
      </c>
      <c r="I24" s="7">
        <v>0</v>
      </c>
      <c r="J24" s="7">
        <f t="shared" si="2"/>
        <v>0</v>
      </c>
      <c r="K24" s="6">
        <v>9774425</v>
      </c>
      <c r="L24" s="7">
        <v>11.63</v>
      </c>
      <c r="M24" s="7">
        <f t="shared" si="3"/>
        <v>113676562.75000001</v>
      </c>
      <c r="N24" s="6">
        <v>300000000</v>
      </c>
      <c r="O24" s="7">
        <v>3.9</v>
      </c>
      <c r="P24" s="7">
        <f t="shared" si="4"/>
        <v>1170000000</v>
      </c>
      <c r="Q24" s="6">
        <v>33875110.630000003</v>
      </c>
      <c r="R24" s="7">
        <v>48.17</v>
      </c>
      <c r="S24" s="7">
        <f t="shared" si="5"/>
        <v>1631764079.0471003</v>
      </c>
      <c r="T24" s="6">
        <v>606085147</v>
      </c>
      <c r="U24" s="7">
        <v>42.36</v>
      </c>
      <c r="V24" s="7">
        <f t="shared" si="6"/>
        <v>25673766826.919998</v>
      </c>
      <c r="W24" s="6">
        <v>0</v>
      </c>
      <c r="X24" s="7">
        <v>0</v>
      </c>
      <c r="Y24" s="7">
        <f t="shared" si="7"/>
        <v>0</v>
      </c>
      <c r="Z24" s="6">
        <v>544975630.35000002</v>
      </c>
      <c r="AA24" s="7">
        <v>1.0900000000000001</v>
      </c>
      <c r="AB24" s="7">
        <f t="shared" si="8"/>
        <v>594023437.08150005</v>
      </c>
      <c r="AC24" s="6">
        <v>0</v>
      </c>
      <c r="AD24" s="7">
        <v>0</v>
      </c>
      <c r="AE24">
        <f t="shared" si="9"/>
        <v>0</v>
      </c>
    </row>
  </sheetData>
  <mergeCells count="11">
    <mergeCell ref="N5:O5"/>
    <mergeCell ref="A5:A6"/>
    <mergeCell ref="B5:C5"/>
    <mergeCell ref="E5:F5"/>
    <mergeCell ref="H5:I5"/>
    <mergeCell ref="K5:L5"/>
    <mergeCell ref="Q5:R5"/>
    <mergeCell ref="T5:U5"/>
    <mergeCell ref="W5:X5"/>
    <mergeCell ref="Z5:AA5"/>
    <mergeCell ref="AC5:AD5"/>
  </mergeCells>
  <pageMargins left="0.7" right="0.7" top="0.75" bottom="0.75" header="0.3" footer="0.3"/>
  <pageSetup paperSize="9" orientation="portrait" r:id="rId1"/>
  <ignoredErrors>
    <ignoredError sqref="C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2.1.1</vt:lpstr>
      <vt:lpstr>Average Grade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Grace A. Guiam</dc:creator>
  <cp:lastModifiedBy>Ellen Grace A. Guiam</cp:lastModifiedBy>
  <cp:lastPrinted>2018-01-30T06:13:32Z</cp:lastPrinted>
  <dcterms:created xsi:type="dcterms:W3CDTF">2017-01-24T05:46:01Z</dcterms:created>
  <dcterms:modified xsi:type="dcterms:W3CDTF">2018-01-31T08:14:53Z</dcterms:modified>
</cp:coreProperties>
</file>