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8880" yWindow="1650" windowWidth="14625" windowHeight="11745"/>
  </bookViews>
  <sheets>
    <sheet name="Table 4.5" sheetId="1" r:id="rId1"/>
  </sheets>
  <definedNames>
    <definedName name="_xlnm.Print_Area" localSheetId="0">'Table 4.5'!$A$1:$M$224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53" i="1" l="1"/>
  <c r="K153" i="1"/>
  <c r="J153" i="1"/>
  <c r="M147" i="1"/>
  <c r="K143" i="1"/>
  <c r="J143" i="1"/>
  <c r="M141" i="1"/>
  <c r="L140" i="1"/>
  <c r="K140" i="1"/>
  <c r="J140" i="1"/>
  <c r="L132" i="1"/>
  <c r="K132" i="1"/>
  <c r="J132" i="1"/>
  <c r="M132" i="1" s="1"/>
  <c r="M129" i="1"/>
  <c r="L128" i="1"/>
  <c r="K128" i="1"/>
  <c r="J128" i="1"/>
  <c r="I103" i="1"/>
  <c r="L97" i="1"/>
  <c r="K97" i="1"/>
  <c r="J97" i="1"/>
  <c r="I97" i="1"/>
  <c r="L87" i="1"/>
  <c r="K87" i="1"/>
  <c r="K65" i="1" s="1"/>
  <c r="J87" i="1"/>
  <c r="J65" i="1" s="1"/>
  <c r="H87" i="1"/>
  <c r="H65" i="1" s="1"/>
  <c r="G87" i="1"/>
  <c r="G65" i="1" s="1"/>
  <c r="F87" i="1"/>
  <c r="I84" i="1"/>
  <c r="F76" i="1"/>
  <c r="I76" i="1" s="1"/>
  <c r="D87" i="1"/>
  <c r="D65" i="1" s="1"/>
  <c r="C87" i="1"/>
  <c r="C65" i="1" s="1"/>
  <c r="B87" i="1"/>
  <c r="B65" i="1" s="1"/>
  <c r="E85" i="1"/>
  <c r="E84" i="1"/>
  <c r="E76" i="1"/>
  <c r="L31" i="1"/>
  <c r="K31" i="1"/>
  <c r="K9" i="1" s="1"/>
  <c r="J31" i="1"/>
  <c r="J9" i="1" s="1"/>
  <c r="M128" i="1" l="1"/>
  <c r="K121" i="1"/>
  <c r="M153" i="1"/>
  <c r="M140" i="1"/>
  <c r="M143" i="1"/>
  <c r="E87" i="1"/>
  <c r="J121" i="1"/>
  <c r="F65" i="1"/>
  <c r="I65" i="1" s="1"/>
  <c r="L121" i="1"/>
  <c r="M31" i="1"/>
  <c r="E65" i="1"/>
  <c r="M97" i="1"/>
  <c r="L9" i="1"/>
  <c r="M9" i="1" s="1"/>
  <c r="M87" i="1"/>
  <c r="L65" i="1"/>
  <c r="M65" i="1" s="1"/>
  <c r="I87" i="1"/>
  <c r="B184" i="1"/>
  <c r="C184" i="1"/>
  <c r="D184" i="1"/>
  <c r="B188" i="1"/>
  <c r="C188" i="1"/>
  <c r="D188" i="1"/>
  <c r="B196" i="1"/>
  <c r="C196" i="1"/>
  <c r="D196" i="1"/>
  <c r="B199" i="1"/>
  <c r="C199" i="1"/>
  <c r="B209" i="1"/>
  <c r="C209" i="1"/>
  <c r="D209" i="1"/>
  <c r="M121" i="1" l="1"/>
  <c r="E184" i="1"/>
  <c r="E188" i="1"/>
  <c r="E199" i="1"/>
  <c r="E209" i="1"/>
  <c r="D177" i="1"/>
  <c r="C177" i="1"/>
  <c r="E196" i="1"/>
  <c r="B177" i="1"/>
  <c r="AS11" i="1"/>
  <c r="E177" i="1" l="1"/>
  <c r="I153" i="1"/>
  <c r="D153" i="1"/>
  <c r="D121" i="1" s="1"/>
  <c r="C153" i="1"/>
  <c r="C121" i="1" s="1"/>
  <c r="B153" i="1"/>
  <c r="E38" i="1"/>
  <c r="I36" i="1"/>
  <c r="H143" i="1"/>
  <c r="H121" i="1" s="1"/>
  <c r="G143" i="1"/>
  <c r="F143" i="1"/>
  <c r="F121" i="1" s="1"/>
  <c r="H31" i="1"/>
  <c r="H9" i="1" s="1"/>
  <c r="G31" i="1"/>
  <c r="G9" i="1" s="1"/>
  <c r="F31" i="1"/>
  <c r="F9" i="1" s="1"/>
  <c r="D31" i="1"/>
  <c r="D9" i="1" s="1"/>
  <c r="C31" i="1"/>
  <c r="C9" i="1" s="1"/>
  <c r="B31" i="1"/>
  <c r="B9" i="1" s="1"/>
  <c r="E141" i="1"/>
  <c r="E140" i="1"/>
  <c r="I129" i="1"/>
  <c r="G129" i="1"/>
  <c r="I128" i="1"/>
  <c r="AS16" i="1" s="1"/>
  <c r="G128" i="1"/>
  <c r="AS28" i="1" l="1"/>
  <c r="G121" i="1"/>
  <c r="I121" i="1" s="1"/>
  <c r="AS20" i="1"/>
  <c r="E153" i="1"/>
  <c r="I143" i="1"/>
  <c r="I31" i="1"/>
  <c r="B121" i="1"/>
  <c r="E121" i="1" s="1"/>
  <c r="I9" i="1"/>
  <c r="E31" i="1"/>
  <c r="AS41" i="1" l="1"/>
  <c r="E9" i="1"/>
  <c r="AS31" i="1"/>
  <c r="AS9" i="1" l="1"/>
</calcChain>
</file>

<file path=xl/sharedStrings.xml><?xml version="1.0" encoding="utf-8"?>
<sst xmlns="http://schemas.openxmlformats.org/spreadsheetml/2006/main" count="1471" uniqueCount="65">
  <si>
    <t xml:space="preserve">Table 4.5 </t>
  </si>
  <si>
    <t>(In million pesos)</t>
  </si>
  <si>
    <t>Disaster Sub-group</t>
  </si>
  <si>
    <t>Infrastructure</t>
  </si>
  <si>
    <t>Agriculture</t>
  </si>
  <si>
    <t>Private/
Communication</t>
  </si>
  <si>
    <t>Total</t>
  </si>
  <si>
    <t>Biological</t>
  </si>
  <si>
    <t>...</t>
  </si>
  <si>
    <t>…</t>
  </si>
  <si>
    <t>Bird Strikes</t>
  </si>
  <si>
    <t>Disease Outbreak</t>
  </si>
  <si>
    <t>Fish Kill</t>
  </si>
  <si>
    <t>Pest Infestation</t>
  </si>
  <si>
    <t>Climatological</t>
  </si>
  <si>
    <t>Drought/ 
El Niño</t>
  </si>
  <si>
    <t>Dry Spell</t>
  </si>
  <si>
    <t>Wildfire/
Bushfire</t>
  </si>
  <si>
    <t>Geophysical</t>
  </si>
  <si>
    <t>Coastal Erosion</t>
  </si>
  <si>
    <t>..</t>
  </si>
  <si>
    <t>Earthquakes</t>
  </si>
  <si>
    <t>Landslides/
Cave-in</t>
  </si>
  <si>
    <t>Mudflow (Lahar)</t>
  </si>
  <si>
    <t>Soil Erosion</t>
  </si>
  <si>
    <t>Volcanic Activity</t>
  </si>
  <si>
    <t>Sinkhole</t>
  </si>
  <si>
    <t>Hydrological</t>
  </si>
  <si>
    <t>Flashfloods/
Flooding</t>
  </si>
  <si>
    <t>Storm Surge</t>
  </si>
  <si>
    <t>Meteorological</t>
  </si>
  <si>
    <t>Northeast Monsoon</t>
  </si>
  <si>
    <t>Southwest Monsoon</t>
  </si>
  <si>
    <t>Tail end of the cold front</t>
  </si>
  <si>
    <t>....</t>
  </si>
  <si>
    <t>Tropical Cyclones Destructive</t>
  </si>
  <si>
    <t>Tropical Cyclones Non-Destructive</t>
  </si>
  <si>
    <t>N.E.C</t>
  </si>
  <si>
    <t>InterTropical Convergence Zone</t>
  </si>
  <si>
    <t>LPA/SW Monsoon/La Mesa Dam Overflow</t>
  </si>
  <si>
    <t>Miscellaneous</t>
  </si>
  <si>
    <t>Rockwall and Frost</t>
  </si>
  <si>
    <t>Sea Mishaps</t>
  </si>
  <si>
    <t>Sea Swelling</t>
  </si>
  <si>
    <t>2008 to 2017</t>
  </si>
  <si>
    <t>P</t>
  </si>
  <si>
    <r>
      <t xml:space="preserve">ECONOMIC LOSS DUE TO NATURAL EXTREME EVENTS AND DISASTERS </t>
    </r>
    <r>
      <rPr>
        <b/>
        <vertAlign val="superscript"/>
        <sz val="11"/>
        <color rgb="FF000000"/>
        <rFont val="Arial"/>
        <family val="2"/>
      </rPr>
      <t xml:space="preserve">1 </t>
    </r>
    <r>
      <rPr>
        <b/>
        <sz val="11"/>
        <color rgb="FF000000"/>
        <rFont val="Arial"/>
        <family val="2"/>
      </rPr>
      <t xml:space="preserve">BY ECONOMIC ACTIVITY </t>
    </r>
  </si>
  <si>
    <r>
      <t xml:space="preserve">Lightning/
Thunderstorm </t>
    </r>
    <r>
      <rPr>
        <vertAlign val="superscript"/>
        <sz val="11"/>
        <color theme="1"/>
        <rFont val="Arial"/>
        <family val="2"/>
      </rPr>
      <t>A</t>
    </r>
  </si>
  <si>
    <r>
      <t xml:space="preserve">Rain </t>
    </r>
    <r>
      <rPr>
        <vertAlign val="superscript"/>
        <sz val="11"/>
        <color theme="1"/>
        <rFont val="Arial"/>
        <family val="2"/>
      </rPr>
      <t>B</t>
    </r>
  </si>
  <si>
    <r>
      <t xml:space="preserve">Tornado </t>
    </r>
    <r>
      <rPr>
        <vertAlign val="superscript"/>
        <sz val="11"/>
        <color theme="1"/>
        <rFont val="Arial"/>
        <family val="2"/>
      </rPr>
      <t>C</t>
    </r>
  </si>
  <si>
    <r>
      <t xml:space="preserve">Wind </t>
    </r>
    <r>
      <rPr>
        <vertAlign val="superscript"/>
        <sz val="11"/>
        <color theme="1"/>
        <rFont val="Arial"/>
        <family val="2"/>
      </rPr>
      <t>D</t>
    </r>
  </si>
  <si>
    <r>
      <rPr>
        <i/>
        <sz val="11"/>
        <color theme="1"/>
        <rFont val="Arial"/>
        <family val="2"/>
      </rPr>
      <t xml:space="preserve">Notes: </t>
    </r>
    <r>
      <rPr>
        <vertAlign val="superscript"/>
        <sz val="12"/>
        <color theme="1"/>
        <rFont val="Arial"/>
        <family val="2"/>
      </rPr>
      <t/>
    </r>
  </si>
  <si>
    <r>
      <rPr>
        <vertAlign val="superscript"/>
        <sz val="11"/>
        <color theme="1"/>
        <rFont val="Arial"/>
        <family val="2"/>
      </rPr>
      <t>A</t>
    </r>
    <r>
      <rPr>
        <sz val="11"/>
        <color theme="1"/>
        <rFont val="Arial"/>
        <family val="2"/>
      </rPr>
      <t xml:space="preserve"> Comprised of Lightning/thunderstorm,thunderstorm,lightining incidents</t>
    </r>
  </si>
  <si>
    <r>
      <rPr>
        <vertAlign val="superscript"/>
        <sz val="11"/>
        <color theme="1"/>
        <rFont val="Arial"/>
        <family val="2"/>
      </rPr>
      <t>B</t>
    </r>
    <r>
      <rPr>
        <sz val="11"/>
        <color theme="1"/>
        <rFont val="Arial"/>
        <family val="2"/>
      </rPr>
      <t xml:space="preserve"> Comprised of Continuous Rains,Heavy Rains, HeavyRains/Continuous Rains</t>
    </r>
  </si>
  <si>
    <r>
      <rPr>
        <vertAlign val="superscript"/>
        <sz val="11"/>
        <color theme="1"/>
        <rFont val="Arial"/>
        <family val="2"/>
      </rPr>
      <t>C</t>
    </r>
    <r>
      <rPr>
        <sz val="11"/>
        <color theme="1"/>
        <rFont val="Arial"/>
        <family val="2"/>
      </rPr>
      <t xml:space="preserve"> Comprised of Tornado,Whirlwind, Whirlwind/Tornado</t>
    </r>
  </si>
  <si>
    <r>
      <rPr>
        <vertAlign val="superscript"/>
        <sz val="11"/>
        <color theme="1"/>
        <rFont val="Arial"/>
        <family val="2"/>
      </rPr>
      <t>D</t>
    </r>
    <r>
      <rPr>
        <sz val="11"/>
        <color theme="1"/>
        <rFont val="Arial"/>
        <family val="2"/>
      </rPr>
      <t xml:space="preserve"> Comprised of Strong wind and Big waves, strong Wind, Strong Wind/ Bigwaves</t>
    </r>
  </si>
  <si>
    <r>
      <rPr>
        <i/>
        <sz val="11"/>
        <color theme="1"/>
        <rFont val="Arial"/>
        <family val="2"/>
      </rPr>
      <t>Source:</t>
    </r>
    <r>
      <rPr>
        <sz val="11"/>
        <color theme="1"/>
        <rFont val="Arial"/>
        <family val="2"/>
      </rPr>
      <t xml:space="preserve"> National Disaster Risk Reduction and Management Council</t>
    </r>
  </si>
  <si>
    <t>Tropical Cyclones 
Non-Destructive</t>
  </si>
  <si>
    <r>
      <t xml:space="preserve">Table 4.5 </t>
    </r>
    <r>
      <rPr>
        <b/>
        <i/>
        <sz val="11"/>
        <color theme="1"/>
        <rFont val="Arial"/>
        <family val="2"/>
      </rPr>
      <t>(continued)</t>
    </r>
  </si>
  <si>
    <r>
      <t>Table 4.5</t>
    </r>
    <r>
      <rPr>
        <b/>
        <i/>
        <sz val="11"/>
        <color theme="1"/>
        <rFont val="Arial"/>
        <family val="2"/>
      </rPr>
      <t xml:space="preserve"> (concluded)</t>
    </r>
  </si>
  <si>
    <t>1 Natural Disaster Classification by Centre for Research on the Epidemiology of 
Disasters Emergency Event database</t>
  </si>
  <si>
    <t>1 Natural Disaster Classification by Centre for Research on the Epidemiology of
Disasters Emergency Event database</t>
  </si>
  <si>
    <t xml:space="preserve">1 Natural Disaster Classification by Centre for Research on the Epidemiology of
Disasters Emergency Event database </t>
  </si>
  <si>
    <t>Trashslide/Landslide</t>
  </si>
  <si>
    <t>… No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</si>
</sst>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#,##0.0"/>
    <numFmt numFmtId="166" formatCode="0.0"/>
    <numFmt numFmtId="167" formatCode="#,##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perscript"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b/>
      <vertAlign val="superscript"/>
      <sz val="11"/>
      <color rgb="FF000000"/>
      <name val="Arial"/>
      <family val="2"/>
    </font>
    <font>
      <sz val="11"/>
      <name val="Arial"/>
      <family val="2"/>
    </font>
    <font>
      <vertAlign val="superscript"/>
      <sz val="11"/>
      <color theme="1"/>
      <name val="Arial"/>
      <family val="2"/>
    </font>
    <font>
      <i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thin">
        <color theme="0" tint="-0.499984740745262"/>
      </right>
      <top style="thin">
        <color indexed="64"/>
      </top>
      <bottom/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/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indexed="64"/>
      </right>
      <top style="thin">
        <color theme="0" tint="-0.49998474074526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8">
    <xf numFmtId="0" fontId="0" fillId="0" borderId="0" xfId="0"/>
    <xf numFmtId="0" fontId="3" fillId="0" borderId="0" xfId="0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3" fillId="0" borderId="0" xfId="0" applyFont="1" applyFill="1" applyBorder="1"/>
    <xf numFmtId="0" fontId="3" fillId="0" borderId="0" xfId="0" applyFont="1" applyAlignment="1">
      <alignment vertical="center"/>
    </xf>
    <xf numFmtId="0" fontId="3" fillId="0" borderId="0" xfId="0" applyFont="1" applyBorder="1"/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/>
    <xf numFmtId="0" fontId="4" fillId="0" borderId="0" xfId="0" applyFont="1" applyBorder="1"/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165" fontId="3" fillId="0" borderId="2" xfId="1" applyNumberFormat="1" applyFont="1" applyFill="1" applyBorder="1" applyAlignment="1">
      <alignment horizontal="right" vertical="top"/>
    </xf>
    <xf numFmtId="165" fontId="3" fillId="0" borderId="11" xfId="1" applyNumberFormat="1" applyFont="1" applyFill="1" applyBorder="1" applyAlignment="1">
      <alignment horizontal="right" vertical="top"/>
    </xf>
    <xf numFmtId="0" fontId="4" fillId="0" borderId="0" xfId="0" applyFont="1" applyBorder="1" applyAlignment="1">
      <alignment vertical="top"/>
    </xf>
    <xf numFmtId="165" fontId="4" fillId="0" borderId="0" xfId="0" applyNumberFormat="1" applyFont="1" applyBorder="1" applyAlignment="1">
      <alignment vertical="top"/>
    </xf>
    <xf numFmtId="0" fontId="3" fillId="0" borderId="0" xfId="0" applyFont="1" applyBorder="1" applyAlignment="1">
      <alignment vertical="center" wrapText="1"/>
    </xf>
    <xf numFmtId="165" fontId="3" fillId="0" borderId="0" xfId="1" applyNumberFormat="1" applyFont="1" applyFill="1" applyBorder="1" applyAlignment="1">
      <alignment horizontal="right" indent="1"/>
    </xf>
    <xf numFmtId="0" fontId="4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4" fillId="0" borderId="0" xfId="0" applyNumberFormat="1" applyFont="1" applyAlignment="1">
      <alignment horizontal="center"/>
    </xf>
    <xf numFmtId="165" fontId="4" fillId="0" borderId="0" xfId="1" applyNumberFormat="1" applyFont="1" applyFill="1" applyAlignment="1">
      <alignment horizontal="right" indent="1"/>
    </xf>
    <xf numFmtId="166" fontId="3" fillId="0" borderId="0" xfId="0" applyNumberFormat="1" applyFont="1" applyFill="1" applyBorder="1" applyAlignment="1">
      <alignment horizontal="right" indent="1"/>
    </xf>
    <xf numFmtId="0" fontId="3" fillId="0" borderId="0" xfId="0" applyNumberFormat="1" applyFont="1" applyFill="1" applyBorder="1" applyAlignment="1">
      <alignment horizontal="right" indent="1"/>
    </xf>
    <xf numFmtId="166" fontId="4" fillId="0" borderId="0" xfId="0" applyNumberFormat="1" applyFont="1" applyAlignment="1">
      <alignment horizontal="right" indent="1"/>
    </xf>
    <xf numFmtId="0" fontId="4" fillId="0" borderId="0" xfId="0" applyNumberFormat="1" applyFont="1" applyAlignment="1">
      <alignment horizontal="right" indent="1"/>
    </xf>
    <xf numFmtId="0" fontId="4" fillId="0" borderId="0" xfId="0" applyFont="1" applyAlignment="1">
      <alignment horizontal="left" wrapText="1"/>
    </xf>
    <xf numFmtId="166" fontId="3" fillId="0" borderId="0" xfId="1" applyNumberFormat="1" applyFont="1" applyFill="1" applyBorder="1" applyAlignment="1">
      <alignment horizontal="right" indent="1"/>
    </xf>
    <xf numFmtId="166" fontId="7" fillId="0" borderId="0" xfId="0" applyNumberFormat="1" applyFont="1" applyAlignment="1">
      <alignment horizontal="right" indent="1"/>
    </xf>
    <xf numFmtId="166" fontId="4" fillId="0" borderId="0" xfId="0" applyNumberFormat="1" applyFont="1" applyFill="1" applyAlignment="1">
      <alignment horizontal="right" indent="1"/>
    </xf>
    <xf numFmtId="166" fontId="4" fillId="0" borderId="0" xfId="1" applyNumberFormat="1" applyFont="1" applyAlignment="1">
      <alignment horizontal="right" indent="1"/>
    </xf>
    <xf numFmtId="166" fontId="3" fillId="0" borderId="0" xfId="0" applyNumberFormat="1" applyFont="1" applyBorder="1" applyAlignment="1">
      <alignment horizontal="right" indent="1"/>
    </xf>
    <xf numFmtId="0" fontId="4" fillId="0" borderId="0" xfId="0" applyFont="1" applyAlignment="1">
      <alignment horizontal="right" indent="1"/>
    </xf>
    <xf numFmtId="0" fontId="4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10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right" indent="1"/>
    </xf>
    <xf numFmtId="166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right" indent="1"/>
    </xf>
    <xf numFmtId="166" fontId="4" fillId="0" borderId="0" xfId="0" applyNumberFormat="1" applyFont="1" applyFill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right" vertical="top"/>
    </xf>
    <xf numFmtId="0" fontId="4" fillId="0" borderId="0" xfId="0" applyNumberFormat="1" applyFont="1" applyFill="1" applyBorder="1" applyAlignment="1">
      <alignment horizontal="center"/>
    </xf>
    <xf numFmtId="0" fontId="4" fillId="0" borderId="0" xfId="0" applyNumberFormat="1" applyFont="1" applyFill="1" applyAlignment="1">
      <alignment horizontal="center"/>
    </xf>
    <xf numFmtId="0" fontId="3" fillId="0" borderId="0" xfId="0" applyNumberFormat="1" applyFont="1" applyBorder="1" applyAlignment="1">
      <alignment horizontal="right" indent="1"/>
    </xf>
    <xf numFmtId="4" fontId="3" fillId="0" borderId="0" xfId="1" applyNumberFormat="1" applyFont="1" applyFill="1" applyBorder="1" applyAlignment="1">
      <alignment horizontal="right" indent="1"/>
    </xf>
    <xf numFmtId="0" fontId="4" fillId="0" borderId="9" xfId="0" applyFont="1" applyBorder="1" applyAlignment="1">
      <alignment horizontal="right" indent="1"/>
    </xf>
    <xf numFmtId="166" fontId="4" fillId="0" borderId="0" xfId="0" applyNumberFormat="1" applyFont="1" applyBorder="1" applyAlignment="1">
      <alignment horizontal="center"/>
    </xf>
    <xf numFmtId="166" fontId="3" fillId="0" borderId="2" xfId="0" applyNumberFormat="1" applyFont="1" applyBorder="1" applyAlignment="1">
      <alignment horizontal="right" vertical="top" wrapText="1"/>
    </xf>
    <xf numFmtId="166" fontId="11" fillId="0" borderId="2" xfId="0" applyNumberFormat="1" applyFont="1" applyBorder="1" applyAlignment="1">
      <alignment horizontal="right" vertical="top"/>
    </xf>
    <xf numFmtId="166" fontId="4" fillId="0" borderId="9" xfId="0" applyNumberFormat="1" applyFont="1" applyBorder="1" applyAlignment="1">
      <alignment horizontal="center"/>
    </xf>
    <xf numFmtId="0" fontId="3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167" fontId="3" fillId="0" borderId="2" xfId="1" applyNumberFormat="1" applyFont="1" applyFill="1" applyBorder="1" applyAlignment="1">
      <alignment horizontal="right" vertical="top"/>
    </xf>
    <xf numFmtId="166" fontId="4" fillId="0" borderId="0" xfId="0" applyNumberFormat="1" applyFont="1" applyFill="1" applyBorder="1" applyAlignment="1">
      <alignment horizontal="right" indent="1"/>
    </xf>
    <xf numFmtId="166" fontId="3" fillId="0" borderId="0" xfId="0" applyNumberFormat="1" applyFont="1" applyBorder="1" applyAlignment="1">
      <alignment horizontal="right" vertical="top" wrapText="1"/>
    </xf>
    <xf numFmtId="0" fontId="4" fillId="0" borderId="9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4" fillId="0" borderId="0" xfId="0" applyFont="1" applyAlignment="1">
      <alignment horizontal="left" vertical="center" indent="2"/>
    </xf>
    <xf numFmtId="0" fontId="4" fillId="0" borderId="0" xfId="0" applyFont="1" applyAlignment="1">
      <alignment horizontal="left" indent="2"/>
    </xf>
    <xf numFmtId="0" fontId="4" fillId="0" borderId="0" xfId="0" applyFont="1" applyAlignment="1">
      <alignment horizontal="left" vertical="center" wrapText="1" indent="2"/>
    </xf>
    <xf numFmtId="0" fontId="4" fillId="0" borderId="0" xfId="0" applyFont="1" applyAlignment="1">
      <alignment horizontal="left" wrapText="1" indent="2"/>
    </xf>
    <xf numFmtId="0" fontId="4" fillId="0" borderId="9" xfId="0" applyFont="1" applyBorder="1" applyAlignment="1">
      <alignment horizontal="left" vertical="center" wrapText="1" indent="2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65" fontId="3" fillId="0" borderId="0" xfId="1" applyNumberFormat="1" applyFont="1" applyFill="1" applyBorder="1" applyAlignment="1">
      <alignment horizontal="right" vertical="top"/>
    </xf>
    <xf numFmtId="165" fontId="3" fillId="0" borderId="0" xfId="0" applyNumberFormat="1" applyFont="1" applyBorder="1" applyAlignment="1">
      <alignment horizontal="right" vertical="top"/>
    </xf>
    <xf numFmtId="0" fontId="3" fillId="0" borderId="3" xfId="0" applyFont="1" applyBorder="1" applyAlignment="1">
      <alignment horizontal="center" vertical="center" wrapText="1"/>
    </xf>
    <xf numFmtId="165" fontId="3" fillId="0" borderId="3" xfId="1" applyNumberFormat="1" applyFont="1" applyFill="1" applyBorder="1" applyAlignment="1">
      <alignment horizontal="right" indent="1"/>
    </xf>
    <xf numFmtId="0" fontId="3" fillId="0" borderId="3" xfId="0" applyFont="1" applyBorder="1" applyAlignment="1">
      <alignment vertical="center" wrapText="1"/>
    </xf>
    <xf numFmtId="165" fontId="3" fillId="0" borderId="3" xfId="1" applyNumberFormat="1" applyFont="1" applyFill="1" applyBorder="1" applyAlignment="1">
      <alignment horizontal="right" vertical="top"/>
    </xf>
    <xf numFmtId="166" fontId="11" fillId="0" borderId="0" xfId="0" applyNumberFormat="1" applyFont="1" applyBorder="1" applyAlignment="1">
      <alignment horizontal="right" vertical="top"/>
    </xf>
    <xf numFmtId="167" fontId="3" fillId="0" borderId="0" xfId="1" applyNumberFormat="1" applyFont="1" applyFill="1" applyBorder="1" applyAlignment="1">
      <alignment horizontal="right" vertical="top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right" indent="1"/>
    </xf>
    <xf numFmtId="0" fontId="12" fillId="0" borderId="0" xfId="0" applyFont="1"/>
    <xf numFmtId="0" fontId="4" fillId="0" borderId="0" xfId="0" applyFont="1" applyAlignment="1">
      <alignment horizontal="left" vertical="top" wrapText="1" indent="2"/>
    </xf>
    <xf numFmtId="0" fontId="3" fillId="0" borderId="17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top" wrapText="1" indent="2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30"/>
  <sheetViews>
    <sheetView showGridLines="0" tabSelected="1" zoomScaleNormal="100" zoomScaleSheetLayoutView="100" workbookViewId="0">
      <selection activeCell="N13" sqref="N13"/>
    </sheetView>
  </sheetViews>
  <sheetFormatPr defaultColWidth="36" defaultRowHeight="14.25" x14ac:dyDescent="0.2"/>
  <cols>
    <col min="1" max="1" width="35.28515625" style="50" customWidth="1"/>
    <col min="2" max="5" width="19" style="2" customWidth="1"/>
    <col min="6" max="6" width="14.28515625" style="3" customWidth="1"/>
    <col min="7" max="7" width="13.85546875" style="3" customWidth="1"/>
    <col min="8" max="8" width="16.140625" style="3" customWidth="1"/>
    <col min="9" max="9" width="10.7109375" style="3" customWidth="1"/>
    <col min="10" max="10" width="14.28515625" style="2" customWidth="1"/>
    <col min="11" max="11" width="13.85546875" style="2" customWidth="1"/>
    <col min="12" max="12" width="16.140625" style="2" customWidth="1"/>
    <col min="13" max="13" width="10.7109375" style="2" customWidth="1"/>
    <col min="14" max="14" width="36" style="4"/>
    <col min="15" max="25" width="36" style="2"/>
    <col min="26" max="26" width="36" style="4"/>
    <col min="27" max="42" width="36" style="2"/>
    <col min="43" max="16384" width="36" style="3"/>
  </cols>
  <sheetData>
    <row r="1" spans="1:45" ht="15" x14ac:dyDescent="0.2">
      <c r="A1" s="1" t="s">
        <v>0</v>
      </c>
      <c r="F1" s="1" t="s">
        <v>58</v>
      </c>
      <c r="Z1" s="2"/>
      <c r="AA1" s="4"/>
      <c r="AQ1" s="2"/>
    </row>
    <row r="2" spans="1:45" ht="17.25" x14ac:dyDescent="0.25">
      <c r="A2" s="5" t="s">
        <v>46</v>
      </c>
      <c r="B2" s="6"/>
      <c r="Z2" s="2"/>
      <c r="AA2" s="4"/>
      <c r="AQ2" s="2"/>
    </row>
    <row r="3" spans="1:45" ht="15" x14ac:dyDescent="0.25">
      <c r="A3" s="7" t="s">
        <v>44</v>
      </c>
      <c r="B3" s="8"/>
      <c r="Z3" s="2"/>
      <c r="AA3" s="4"/>
      <c r="AQ3" s="2"/>
    </row>
    <row r="4" spans="1:45" ht="15" x14ac:dyDescent="0.25">
      <c r="A4" s="9" t="s">
        <v>1</v>
      </c>
      <c r="B4" s="8"/>
      <c r="Z4" s="2"/>
      <c r="AA4" s="4"/>
      <c r="AQ4" s="2"/>
    </row>
    <row r="5" spans="1:45" ht="9.9499999999999993" customHeight="1" x14ac:dyDescent="0.25">
      <c r="A5" s="4"/>
      <c r="C5" s="10"/>
      <c r="F5" s="11"/>
      <c r="G5" s="11"/>
      <c r="H5" s="11"/>
      <c r="I5" s="11"/>
      <c r="Z5" s="2"/>
      <c r="AA5" s="4"/>
      <c r="AQ5" s="2"/>
    </row>
    <row r="6" spans="1:45" s="12" customFormat="1" ht="15" x14ac:dyDescent="0.25">
      <c r="A6" s="106" t="s">
        <v>2</v>
      </c>
      <c r="B6" s="99">
        <v>2008</v>
      </c>
      <c r="C6" s="100"/>
      <c r="D6" s="100"/>
      <c r="E6" s="100"/>
      <c r="F6" s="99">
        <v>2009</v>
      </c>
      <c r="G6" s="100"/>
      <c r="H6" s="100"/>
      <c r="I6" s="101"/>
      <c r="J6" s="100">
        <v>2010</v>
      </c>
      <c r="K6" s="100"/>
      <c r="L6" s="100"/>
      <c r="M6" s="101"/>
    </row>
    <row r="7" spans="1:45" s="20" customFormat="1" ht="29.25" customHeight="1" x14ac:dyDescent="0.25">
      <c r="A7" s="107"/>
      <c r="B7" s="13" t="s">
        <v>3</v>
      </c>
      <c r="C7" s="14" t="s">
        <v>4</v>
      </c>
      <c r="D7" s="15" t="s">
        <v>5</v>
      </c>
      <c r="E7" s="16" t="s">
        <v>6</v>
      </c>
      <c r="F7" s="13" t="s">
        <v>3</v>
      </c>
      <c r="G7" s="17" t="s">
        <v>4</v>
      </c>
      <c r="H7" s="15" t="s">
        <v>5</v>
      </c>
      <c r="I7" s="18" t="s">
        <v>6</v>
      </c>
      <c r="J7" s="19" t="s">
        <v>3</v>
      </c>
      <c r="K7" s="17" t="s">
        <v>4</v>
      </c>
      <c r="L7" s="15" t="s">
        <v>5</v>
      </c>
      <c r="M7" s="16" t="s">
        <v>6</v>
      </c>
    </row>
    <row r="8" spans="1:45" s="20" customFormat="1" ht="5.0999999999999996" customHeight="1" x14ac:dyDescent="0.25">
      <c r="A8" s="83"/>
      <c r="B8" s="83"/>
      <c r="C8" s="84"/>
      <c r="D8" s="83"/>
      <c r="E8" s="85"/>
      <c r="F8" s="83"/>
      <c r="G8" s="84"/>
      <c r="H8" s="83"/>
      <c r="I8" s="84"/>
      <c r="J8" s="83"/>
      <c r="K8" s="84"/>
      <c r="L8" s="83"/>
      <c r="M8" s="85"/>
    </row>
    <row r="9" spans="1:45" s="24" customFormat="1" ht="15" x14ac:dyDescent="0.25">
      <c r="A9" s="21" t="s">
        <v>6</v>
      </c>
      <c r="B9" s="22">
        <f>SUM(B11,B16,B20,B28,B31,B41)</f>
        <v>8246.7350000000006</v>
      </c>
      <c r="C9" s="22">
        <f t="shared" ref="C9:E9" si="0">SUM(C11,C16,C20,C28,C31,C41)</f>
        <v>14710.065999999999</v>
      </c>
      <c r="D9" s="22">
        <f t="shared" si="0"/>
        <v>7.8659999999999997</v>
      </c>
      <c r="E9" s="22">
        <f t="shared" si="0"/>
        <v>22964.667000000001</v>
      </c>
      <c r="F9" s="22">
        <f>SUM(F11,F16,F20,F28,F31,F41)</f>
        <v>30711.279999999999</v>
      </c>
      <c r="G9" s="22">
        <f t="shared" ref="G9:H9" si="1">SUM(G11,G16,G20,G28,G31,G41)</f>
        <v>13354.466999999999</v>
      </c>
      <c r="H9" s="22">
        <f t="shared" si="1"/>
        <v>1017.943</v>
      </c>
      <c r="I9" s="22">
        <f>SUM(F9:H9)</f>
        <v>45083.689999999995</v>
      </c>
      <c r="J9" s="22">
        <f>SUM(J11,J16,J20,J28,J31,J41)</f>
        <v>35.512</v>
      </c>
      <c r="K9" s="22">
        <f t="shared" ref="K9:L9" si="2">SUM(K11,K16,K20,K28,K31,K41)</f>
        <v>12645.164000000001</v>
      </c>
      <c r="L9" s="22">
        <f t="shared" si="2"/>
        <v>3.4820000000000002</v>
      </c>
      <c r="M9" s="23">
        <f>SUM(J9:L9)</f>
        <v>12684.158000000001</v>
      </c>
      <c r="AS9" s="25" t="e">
        <f>SUM(E9,I9,E65,I65,#REF!,#REF!,E121,I121,#REF!,E177)</f>
        <v>#REF!</v>
      </c>
    </row>
    <row r="10" spans="1:45" s="12" customFormat="1" ht="5.0999999999999996" customHeight="1" x14ac:dyDescent="0.25">
      <c r="A10" s="90"/>
      <c r="B10" s="89"/>
      <c r="C10" s="89"/>
      <c r="D10" s="89"/>
      <c r="E10" s="89"/>
      <c r="F10" s="27"/>
      <c r="G10" s="27"/>
      <c r="H10" s="27"/>
      <c r="I10" s="27"/>
      <c r="J10" s="27"/>
      <c r="K10" s="27"/>
      <c r="L10" s="27"/>
      <c r="M10" s="27"/>
    </row>
    <row r="11" spans="1:45" ht="15" x14ac:dyDescent="0.2">
      <c r="A11" s="26" t="s">
        <v>7</v>
      </c>
      <c r="B11" s="10" t="s">
        <v>9</v>
      </c>
      <c r="C11" s="10" t="s">
        <v>9</v>
      </c>
      <c r="D11" s="10" t="s">
        <v>9</v>
      </c>
      <c r="E11" s="10" t="s">
        <v>9</v>
      </c>
      <c r="F11" s="10" t="s">
        <v>9</v>
      </c>
      <c r="G11" s="10" t="s">
        <v>9</v>
      </c>
      <c r="H11" s="10" t="s">
        <v>9</v>
      </c>
      <c r="I11" s="10" t="s">
        <v>9</v>
      </c>
      <c r="J11" s="10" t="s">
        <v>9</v>
      </c>
      <c r="K11" s="28" t="s">
        <v>9</v>
      </c>
      <c r="L11" s="28" t="s">
        <v>9</v>
      </c>
      <c r="M11" s="28" t="s">
        <v>9</v>
      </c>
      <c r="Z11" s="2"/>
      <c r="AA11" s="4"/>
      <c r="AQ11" s="2"/>
      <c r="AS11" s="25" t="e">
        <f>SUM(E11,I11,E67,I68,#REF!,#REF!,E123,I123,#REF!,E179)</f>
        <v>#REF!</v>
      </c>
    </row>
    <row r="12" spans="1:45" x14ac:dyDescent="0.2">
      <c r="A12" s="80" t="s">
        <v>10</v>
      </c>
      <c r="B12" s="10" t="s">
        <v>9</v>
      </c>
      <c r="C12" s="10" t="s">
        <v>9</v>
      </c>
      <c r="D12" s="10" t="s">
        <v>9</v>
      </c>
      <c r="E12" s="10" t="s">
        <v>9</v>
      </c>
      <c r="F12" s="10" t="s">
        <v>9</v>
      </c>
      <c r="G12" s="10" t="s">
        <v>9</v>
      </c>
      <c r="H12" s="10" t="s">
        <v>9</v>
      </c>
      <c r="I12" s="10" t="s">
        <v>9</v>
      </c>
      <c r="J12" s="10" t="s">
        <v>9</v>
      </c>
      <c r="K12" s="30" t="s">
        <v>9</v>
      </c>
      <c r="L12" s="30" t="s">
        <v>9</v>
      </c>
      <c r="M12" s="30" t="s">
        <v>9</v>
      </c>
      <c r="Z12" s="2"/>
      <c r="AA12" s="4"/>
      <c r="AQ12" s="2"/>
    </row>
    <row r="13" spans="1:45" x14ac:dyDescent="0.2">
      <c r="A13" s="80" t="s">
        <v>11</v>
      </c>
      <c r="B13" s="10" t="s">
        <v>9</v>
      </c>
      <c r="C13" s="10" t="s">
        <v>9</v>
      </c>
      <c r="D13" s="10" t="s">
        <v>9</v>
      </c>
      <c r="E13" s="10" t="s">
        <v>9</v>
      </c>
      <c r="F13" s="10" t="s">
        <v>9</v>
      </c>
      <c r="G13" s="10" t="s">
        <v>9</v>
      </c>
      <c r="H13" s="10" t="s">
        <v>9</v>
      </c>
      <c r="I13" s="10" t="s">
        <v>9</v>
      </c>
      <c r="J13" s="10" t="s">
        <v>9</v>
      </c>
      <c r="K13" s="30" t="s">
        <v>9</v>
      </c>
      <c r="L13" s="30" t="s">
        <v>9</v>
      </c>
      <c r="M13" s="30" t="s">
        <v>9</v>
      </c>
      <c r="Z13" s="2"/>
      <c r="AA13" s="4"/>
      <c r="AQ13" s="2"/>
    </row>
    <row r="14" spans="1:45" x14ac:dyDescent="0.2">
      <c r="A14" s="80" t="s">
        <v>12</v>
      </c>
      <c r="B14" s="10" t="s">
        <v>9</v>
      </c>
      <c r="C14" s="10" t="s">
        <v>9</v>
      </c>
      <c r="D14" s="10" t="s">
        <v>9</v>
      </c>
      <c r="E14" s="10" t="s">
        <v>9</v>
      </c>
      <c r="F14" s="10" t="s">
        <v>9</v>
      </c>
      <c r="G14" s="10" t="s">
        <v>9</v>
      </c>
      <c r="H14" s="10" t="s">
        <v>9</v>
      </c>
      <c r="I14" s="10" t="s">
        <v>9</v>
      </c>
      <c r="J14" s="10" t="s">
        <v>9</v>
      </c>
      <c r="K14" s="30" t="s">
        <v>9</v>
      </c>
      <c r="L14" s="30" t="s">
        <v>9</v>
      </c>
      <c r="M14" s="30" t="s">
        <v>9</v>
      </c>
      <c r="Z14" s="2"/>
      <c r="AA14" s="4"/>
      <c r="AQ14" s="2"/>
    </row>
    <row r="15" spans="1:45" x14ac:dyDescent="0.2">
      <c r="A15" s="80" t="s">
        <v>13</v>
      </c>
      <c r="B15" s="10" t="s">
        <v>9</v>
      </c>
      <c r="C15" s="10" t="s">
        <v>9</v>
      </c>
      <c r="D15" s="10" t="s">
        <v>9</v>
      </c>
      <c r="E15" s="10" t="s">
        <v>9</v>
      </c>
      <c r="F15" s="10" t="s">
        <v>9</v>
      </c>
      <c r="G15" s="10" t="s">
        <v>9</v>
      </c>
      <c r="H15" s="10" t="s">
        <v>9</v>
      </c>
      <c r="I15" s="10" t="s">
        <v>9</v>
      </c>
      <c r="J15" s="10" t="s">
        <v>9</v>
      </c>
      <c r="K15" s="30" t="s">
        <v>9</v>
      </c>
      <c r="L15" s="30" t="s">
        <v>9</v>
      </c>
      <c r="M15" s="30" t="s">
        <v>9</v>
      </c>
      <c r="Z15" s="2"/>
      <c r="AA15" s="4"/>
      <c r="AQ15" s="2"/>
    </row>
    <row r="16" spans="1:45" ht="15" x14ac:dyDescent="0.25">
      <c r="A16" s="26" t="s">
        <v>14</v>
      </c>
      <c r="B16" s="10" t="s">
        <v>9</v>
      </c>
      <c r="C16" s="10" t="s">
        <v>9</v>
      </c>
      <c r="D16" s="10" t="s">
        <v>9</v>
      </c>
      <c r="E16" s="10" t="s">
        <v>9</v>
      </c>
      <c r="F16" s="10" t="s">
        <v>9</v>
      </c>
      <c r="G16" s="10" t="s">
        <v>9</v>
      </c>
      <c r="H16" s="10" t="s">
        <v>9</v>
      </c>
      <c r="I16" s="10" t="s">
        <v>9</v>
      </c>
      <c r="J16" s="10" t="s">
        <v>9</v>
      </c>
      <c r="K16" s="27">
        <v>12107.125</v>
      </c>
      <c r="L16" s="28" t="s">
        <v>9</v>
      </c>
      <c r="M16" s="27">
        <v>12107.125</v>
      </c>
      <c r="Z16" s="2"/>
      <c r="AA16" s="4"/>
      <c r="AQ16" s="2"/>
      <c r="AS16" s="25" t="e">
        <f>SUM(E16,I16,E72,I73,#REF!,#REF!,E128,I128,#REF!,E184)</f>
        <v>#REF!</v>
      </c>
    </row>
    <row r="17" spans="1:45" ht="28.5" x14ac:dyDescent="0.2">
      <c r="A17" s="80" t="s">
        <v>15</v>
      </c>
      <c r="B17" s="10" t="s">
        <v>9</v>
      </c>
      <c r="C17" s="10" t="s">
        <v>9</v>
      </c>
      <c r="D17" s="10" t="s">
        <v>9</v>
      </c>
      <c r="E17" s="10" t="s">
        <v>9</v>
      </c>
      <c r="F17" s="10" t="s">
        <v>9</v>
      </c>
      <c r="G17" s="10" t="s">
        <v>9</v>
      </c>
      <c r="H17" s="10" t="s">
        <v>9</v>
      </c>
      <c r="I17" s="10" t="s">
        <v>9</v>
      </c>
      <c r="J17" s="10" t="s">
        <v>9</v>
      </c>
      <c r="K17" s="31">
        <v>12107.125</v>
      </c>
      <c r="L17" s="30" t="s">
        <v>9</v>
      </c>
      <c r="M17" s="31">
        <v>12107.125</v>
      </c>
      <c r="Z17" s="2"/>
      <c r="AA17" s="4"/>
      <c r="AQ17" s="2"/>
    </row>
    <row r="18" spans="1:45" x14ac:dyDescent="0.2">
      <c r="A18" s="80" t="s">
        <v>16</v>
      </c>
      <c r="B18" s="10" t="s">
        <v>9</v>
      </c>
      <c r="C18" s="10" t="s">
        <v>9</v>
      </c>
      <c r="D18" s="10" t="s">
        <v>9</v>
      </c>
      <c r="E18" s="10" t="s">
        <v>9</v>
      </c>
      <c r="F18" s="10" t="s">
        <v>9</v>
      </c>
      <c r="G18" s="10" t="s">
        <v>9</v>
      </c>
      <c r="H18" s="10" t="s">
        <v>9</v>
      </c>
      <c r="I18" s="10" t="s">
        <v>9</v>
      </c>
      <c r="J18" s="10" t="s">
        <v>9</v>
      </c>
      <c r="K18" s="30" t="s">
        <v>9</v>
      </c>
      <c r="L18" s="30" t="s">
        <v>9</v>
      </c>
      <c r="M18" s="30" t="s">
        <v>9</v>
      </c>
      <c r="Z18" s="2"/>
      <c r="AA18" s="4"/>
      <c r="AQ18" s="2"/>
    </row>
    <row r="19" spans="1:45" x14ac:dyDescent="0.2">
      <c r="A19" s="78" t="s">
        <v>17</v>
      </c>
      <c r="B19" s="10" t="s">
        <v>9</v>
      </c>
      <c r="C19" s="10" t="s">
        <v>9</v>
      </c>
      <c r="D19" s="10" t="s">
        <v>9</v>
      </c>
      <c r="E19" s="10" t="s">
        <v>9</v>
      </c>
      <c r="F19" s="10" t="s">
        <v>9</v>
      </c>
      <c r="G19" s="10" t="s">
        <v>9</v>
      </c>
      <c r="H19" s="10" t="s">
        <v>9</v>
      </c>
      <c r="I19" s="10" t="s">
        <v>9</v>
      </c>
      <c r="J19" s="10" t="s">
        <v>9</v>
      </c>
      <c r="K19" s="30" t="s">
        <v>9</v>
      </c>
      <c r="L19" s="30" t="s">
        <v>9</v>
      </c>
      <c r="M19" s="30" t="s">
        <v>9</v>
      </c>
      <c r="Z19" s="2"/>
      <c r="AA19" s="4"/>
      <c r="AQ19" s="2"/>
    </row>
    <row r="20" spans="1:45" ht="15" x14ac:dyDescent="0.25">
      <c r="A20" s="26" t="s">
        <v>18</v>
      </c>
      <c r="B20" s="32">
        <v>40.305999999999997</v>
      </c>
      <c r="C20" s="32">
        <v>2.4749999999999996</v>
      </c>
      <c r="D20" s="32">
        <v>0.17</v>
      </c>
      <c r="E20" s="32">
        <v>42.951000000000008</v>
      </c>
      <c r="F20" s="33">
        <v>4.6900000000000004</v>
      </c>
      <c r="G20" s="10" t="s">
        <v>9</v>
      </c>
      <c r="H20" s="33">
        <v>0.05</v>
      </c>
      <c r="I20" s="33">
        <v>4.74</v>
      </c>
      <c r="J20" s="32">
        <v>8.1</v>
      </c>
      <c r="K20" s="32">
        <v>12.963999999999999</v>
      </c>
      <c r="L20" s="32">
        <v>0.5</v>
      </c>
      <c r="M20" s="32">
        <v>21.564</v>
      </c>
      <c r="Z20" s="2"/>
      <c r="AA20" s="4"/>
      <c r="AQ20" s="2"/>
      <c r="AS20" s="25" t="e">
        <f>SUM(E20,I20,E76,I77,#REF!,#REF!,E132,I132,#REF!,E188)</f>
        <v>#REF!</v>
      </c>
    </row>
    <row r="21" spans="1:45" x14ac:dyDescent="0.2">
      <c r="A21" s="80" t="s">
        <v>19</v>
      </c>
      <c r="B21" s="10" t="s">
        <v>9</v>
      </c>
      <c r="C21" s="10" t="s">
        <v>9</v>
      </c>
      <c r="D21" s="10" t="s">
        <v>9</v>
      </c>
      <c r="E21" s="10" t="s">
        <v>9</v>
      </c>
      <c r="F21" s="10" t="s">
        <v>9</v>
      </c>
      <c r="G21" s="10" t="s">
        <v>9</v>
      </c>
      <c r="H21" s="10" t="s">
        <v>9</v>
      </c>
      <c r="I21" s="10" t="s">
        <v>9</v>
      </c>
      <c r="J21" s="10" t="s">
        <v>9</v>
      </c>
      <c r="K21" s="30" t="s">
        <v>9</v>
      </c>
      <c r="L21" s="30" t="s">
        <v>9</v>
      </c>
      <c r="M21" s="30" t="s">
        <v>9</v>
      </c>
      <c r="Z21" s="2"/>
      <c r="AA21" s="4"/>
      <c r="AQ21" s="2"/>
    </row>
    <row r="22" spans="1:45" x14ac:dyDescent="0.2">
      <c r="A22" s="80" t="s">
        <v>21</v>
      </c>
      <c r="B22" s="34">
        <v>0.30599999999999999</v>
      </c>
      <c r="C22" s="34">
        <v>1.7749999999999999</v>
      </c>
      <c r="D22" s="10" t="s">
        <v>9</v>
      </c>
      <c r="E22" s="34">
        <v>2.081</v>
      </c>
      <c r="F22" s="10" t="s">
        <v>9</v>
      </c>
      <c r="G22" s="10" t="s">
        <v>9</v>
      </c>
      <c r="H22" s="10" t="s">
        <v>9</v>
      </c>
      <c r="I22" s="10" t="s">
        <v>9</v>
      </c>
      <c r="J22" s="10" t="s">
        <v>9</v>
      </c>
      <c r="K22" s="30" t="s">
        <v>9</v>
      </c>
      <c r="L22" s="30" t="s">
        <v>9</v>
      </c>
      <c r="M22" s="30" t="s">
        <v>9</v>
      </c>
      <c r="Z22" s="2"/>
      <c r="AA22" s="4"/>
      <c r="AQ22" s="2"/>
    </row>
    <row r="23" spans="1:45" x14ac:dyDescent="0.2">
      <c r="A23" s="78" t="s">
        <v>22</v>
      </c>
      <c r="B23" s="35">
        <v>40</v>
      </c>
      <c r="C23" s="35">
        <v>0.7</v>
      </c>
      <c r="D23" s="35">
        <v>0.17</v>
      </c>
      <c r="E23" s="35">
        <v>40.870000000000005</v>
      </c>
      <c r="F23" s="35">
        <v>4.6900000000000004</v>
      </c>
      <c r="G23" s="10" t="s">
        <v>9</v>
      </c>
      <c r="H23" s="35">
        <v>0.05</v>
      </c>
      <c r="I23" s="35">
        <v>4.74</v>
      </c>
      <c r="J23" s="34">
        <v>8.1</v>
      </c>
      <c r="K23" s="34">
        <v>0.7</v>
      </c>
      <c r="L23" s="34">
        <v>0.5</v>
      </c>
      <c r="M23" s="34">
        <v>9.2999999999999989</v>
      </c>
      <c r="Z23" s="2"/>
      <c r="AA23" s="4"/>
      <c r="AQ23" s="2"/>
    </row>
    <row r="24" spans="1:45" x14ac:dyDescent="0.2">
      <c r="A24" s="81" t="s">
        <v>23</v>
      </c>
      <c r="B24" s="10" t="s">
        <v>9</v>
      </c>
      <c r="C24" s="10" t="s">
        <v>9</v>
      </c>
      <c r="D24" s="10" t="s">
        <v>9</v>
      </c>
      <c r="E24" s="10" t="s">
        <v>9</v>
      </c>
      <c r="F24" s="10" t="s">
        <v>9</v>
      </c>
      <c r="G24" s="10" t="s">
        <v>9</v>
      </c>
      <c r="H24" s="10" t="s">
        <v>9</v>
      </c>
      <c r="I24" s="10" t="s">
        <v>9</v>
      </c>
      <c r="J24" s="10" t="s">
        <v>9</v>
      </c>
      <c r="K24" s="30" t="s">
        <v>9</v>
      </c>
      <c r="L24" s="30" t="s">
        <v>9</v>
      </c>
      <c r="M24" s="30" t="s">
        <v>9</v>
      </c>
      <c r="Z24" s="2"/>
      <c r="AA24" s="4"/>
      <c r="AQ24" s="2"/>
    </row>
    <row r="25" spans="1:45" x14ac:dyDescent="0.2">
      <c r="A25" s="80" t="s">
        <v>24</v>
      </c>
      <c r="B25" s="10" t="s">
        <v>9</v>
      </c>
      <c r="C25" s="10" t="s">
        <v>9</v>
      </c>
      <c r="D25" s="10" t="s">
        <v>9</v>
      </c>
      <c r="E25" s="10" t="s">
        <v>9</v>
      </c>
      <c r="F25" s="10" t="s">
        <v>9</v>
      </c>
      <c r="G25" s="10" t="s">
        <v>9</v>
      </c>
      <c r="H25" s="10" t="s">
        <v>9</v>
      </c>
      <c r="I25" s="10" t="s">
        <v>9</v>
      </c>
      <c r="J25" s="10" t="s">
        <v>9</v>
      </c>
      <c r="K25" s="30" t="s">
        <v>9</v>
      </c>
      <c r="L25" s="30" t="s">
        <v>9</v>
      </c>
      <c r="M25" s="30" t="s">
        <v>9</v>
      </c>
      <c r="Z25" s="2"/>
      <c r="AA25" s="4"/>
      <c r="AQ25" s="2"/>
    </row>
    <row r="26" spans="1:45" x14ac:dyDescent="0.2">
      <c r="A26" s="80" t="s">
        <v>25</v>
      </c>
      <c r="B26" s="10" t="s">
        <v>9</v>
      </c>
      <c r="C26" s="10" t="s">
        <v>9</v>
      </c>
      <c r="D26" s="10" t="s">
        <v>9</v>
      </c>
      <c r="E26" s="10" t="s">
        <v>9</v>
      </c>
      <c r="F26" s="10" t="s">
        <v>9</v>
      </c>
      <c r="G26" s="10" t="s">
        <v>9</v>
      </c>
      <c r="H26" s="10" t="s">
        <v>9</v>
      </c>
      <c r="I26" s="10" t="s">
        <v>9</v>
      </c>
      <c r="J26" s="10" t="s">
        <v>9</v>
      </c>
      <c r="K26" s="31">
        <v>12.263999999999999</v>
      </c>
      <c r="L26" s="30" t="s">
        <v>9</v>
      </c>
      <c r="M26" s="31">
        <v>12.263999999999999</v>
      </c>
      <c r="Z26" s="2"/>
      <c r="AA26" s="4"/>
      <c r="AQ26" s="2"/>
    </row>
    <row r="27" spans="1:45" x14ac:dyDescent="0.2">
      <c r="A27" s="80" t="s">
        <v>26</v>
      </c>
      <c r="B27" s="10" t="s">
        <v>9</v>
      </c>
      <c r="C27" s="10" t="s">
        <v>9</v>
      </c>
      <c r="D27" s="10" t="s">
        <v>9</v>
      </c>
      <c r="E27" s="10" t="s">
        <v>9</v>
      </c>
      <c r="F27" s="10" t="s">
        <v>9</v>
      </c>
      <c r="G27" s="10" t="s">
        <v>9</v>
      </c>
      <c r="H27" s="10" t="s">
        <v>9</v>
      </c>
      <c r="I27" s="10" t="s">
        <v>9</v>
      </c>
      <c r="J27" s="10" t="s">
        <v>9</v>
      </c>
      <c r="K27" s="30" t="s">
        <v>9</v>
      </c>
      <c r="L27" s="30" t="s">
        <v>9</v>
      </c>
      <c r="M27" s="30" t="s">
        <v>9</v>
      </c>
      <c r="Z27" s="2"/>
      <c r="AA27" s="4"/>
      <c r="AQ27" s="2"/>
    </row>
    <row r="28" spans="1:45" ht="15" x14ac:dyDescent="0.25">
      <c r="A28" s="26" t="s">
        <v>27</v>
      </c>
      <c r="B28" s="32">
        <v>893.79700000000003</v>
      </c>
      <c r="C28" s="32">
        <v>2016.8589999999999</v>
      </c>
      <c r="D28" s="32">
        <v>7.4569999999999999</v>
      </c>
      <c r="E28" s="32">
        <v>2918.1129999999998</v>
      </c>
      <c r="F28" s="32">
        <v>13.170999999999999</v>
      </c>
      <c r="G28" s="27">
        <v>16.765000000000001</v>
      </c>
      <c r="H28" s="32">
        <v>3.04</v>
      </c>
      <c r="I28" s="27">
        <v>32.975999999999999</v>
      </c>
      <c r="J28" s="32">
        <v>11.558</v>
      </c>
      <c r="K28" s="37">
        <v>120.188</v>
      </c>
      <c r="L28" s="32">
        <v>1.26</v>
      </c>
      <c r="M28" s="32">
        <v>133.006</v>
      </c>
      <c r="Z28" s="2"/>
      <c r="AA28" s="4"/>
      <c r="AQ28" s="2"/>
      <c r="AS28" s="25" t="e">
        <f>SUM(E28,I28,E84,I85,#REF!,#REF!,E140,I140,#REF!,E196)</f>
        <v>#REF!</v>
      </c>
    </row>
    <row r="29" spans="1:45" ht="28.5" x14ac:dyDescent="0.2">
      <c r="A29" s="80" t="s">
        <v>28</v>
      </c>
      <c r="B29" s="34">
        <v>893.79700000000003</v>
      </c>
      <c r="C29" s="34">
        <v>2016.8589999999999</v>
      </c>
      <c r="D29" s="34">
        <v>7.4569999999999999</v>
      </c>
      <c r="E29" s="38">
        <v>2918.1129999999998</v>
      </c>
      <c r="F29" s="34">
        <v>13.170999999999999</v>
      </c>
      <c r="G29" s="31">
        <v>16.765000000000001</v>
      </c>
      <c r="H29" s="39">
        <v>3.04</v>
      </c>
      <c r="I29" s="31">
        <v>32.975999999999999</v>
      </c>
      <c r="J29" s="34">
        <v>11.558</v>
      </c>
      <c r="K29" s="40">
        <v>120.188</v>
      </c>
      <c r="L29" s="34">
        <v>1.26</v>
      </c>
      <c r="M29" s="34">
        <v>133.006</v>
      </c>
      <c r="Z29" s="2"/>
      <c r="AA29" s="4"/>
      <c r="AQ29" s="2"/>
    </row>
    <row r="30" spans="1:45" x14ac:dyDescent="0.2">
      <c r="A30" s="80" t="s">
        <v>29</v>
      </c>
      <c r="B30" s="10" t="s">
        <v>9</v>
      </c>
      <c r="C30" s="10" t="s">
        <v>9</v>
      </c>
      <c r="D30" s="10" t="s">
        <v>9</v>
      </c>
      <c r="E30" s="10" t="s">
        <v>9</v>
      </c>
      <c r="F30" s="10" t="s">
        <v>9</v>
      </c>
      <c r="G30" s="10" t="s">
        <v>9</v>
      </c>
      <c r="H30" s="10" t="s">
        <v>9</v>
      </c>
      <c r="I30" s="10" t="s">
        <v>9</v>
      </c>
      <c r="J30" s="10" t="s">
        <v>9</v>
      </c>
      <c r="K30" s="2" t="s">
        <v>9</v>
      </c>
      <c r="L30" s="2" t="s">
        <v>9</v>
      </c>
      <c r="M30" s="2" t="s">
        <v>9</v>
      </c>
      <c r="Z30" s="2"/>
      <c r="AA30" s="4"/>
      <c r="AQ30" s="2"/>
    </row>
    <row r="31" spans="1:45" ht="15" x14ac:dyDescent="0.25">
      <c r="A31" s="26" t="s">
        <v>30</v>
      </c>
      <c r="B31" s="27">
        <f>SUM(B32:B40)</f>
        <v>7312.6319999999996</v>
      </c>
      <c r="C31" s="27">
        <f t="shared" ref="C31:D31" si="3">SUM(C32:C40)</f>
        <v>12690.732</v>
      </c>
      <c r="D31" s="41">
        <f t="shared" si="3"/>
        <v>0.23899999999999999</v>
      </c>
      <c r="E31" s="27">
        <f>SUM(B31:D31)</f>
        <v>20003.603000000003</v>
      </c>
      <c r="F31" s="27">
        <f>SUM(F32:F40)</f>
        <v>30693.418999999998</v>
      </c>
      <c r="G31" s="27">
        <f t="shared" ref="G31:H31" si="4">SUM(G32:G40)</f>
        <v>13337.701999999999</v>
      </c>
      <c r="H31" s="27">
        <f t="shared" si="4"/>
        <v>1014.803</v>
      </c>
      <c r="I31" s="27">
        <f>SUM(F31:H31)</f>
        <v>45045.923999999999</v>
      </c>
      <c r="J31" s="41">
        <f>SUM(J32:J40)</f>
        <v>15.853999999999999</v>
      </c>
      <c r="K31" s="41">
        <f t="shared" ref="K31:L31" si="5">SUM(K32:K40)</f>
        <v>404.887</v>
      </c>
      <c r="L31" s="41">
        <f t="shared" si="5"/>
        <v>1.722</v>
      </c>
      <c r="M31" s="41">
        <f>SUM(J31:L31)</f>
        <v>422.46299999999997</v>
      </c>
      <c r="Z31" s="2"/>
      <c r="AA31" s="4"/>
      <c r="AQ31" s="2"/>
      <c r="AS31" s="25" t="e">
        <f>SUM(E31,I31,E87,I88,#REF!,#REF!,E143,I143,#REF!,E199)</f>
        <v>#REF!</v>
      </c>
    </row>
    <row r="32" spans="1:45" ht="30.75" x14ac:dyDescent="0.2">
      <c r="A32" s="80" t="s">
        <v>47</v>
      </c>
      <c r="B32" s="10" t="s">
        <v>9</v>
      </c>
      <c r="C32" s="10" t="s">
        <v>9</v>
      </c>
      <c r="D32" s="10" t="s">
        <v>9</v>
      </c>
      <c r="E32" s="10" t="s">
        <v>9</v>
      </c>
      <c r="F32" s="10" t="s">
        <v>9</v>
      </c>
      <c r="G32" s="10" t="s">
        <v>9</v>
      </c>
      <c r="H32" s="10" t="s">
        <v>9</v>
      </c>
      <c r="I32" s="10" t="s">
        <v>9</v>
      </c>
      <c r="J32" s="10" t="s">
        <v>9</v>
      </c>
      <c r="K32" s="2" t="s">
        <v>9</v>
      </c>
      <c r="L32" s="2" t="s">
        <v>9</v>
      </c>
      <c r="M32" s="2" t="s">
        <v>9</v>
      </c>
      <c r="Z32" s="2"/>
      <c r="AA32" s="4"/>
      <c r="AQ32" s="2"/>
    </row>
    <row r="33" spans="1:45" ht="16.5" x14ac:dyDescent="0.2">
      <c r="A33" s="80" t="s">
        <v>48</v>
      </c>
      <c r="B33" s="10" t="s">
        <v>9</v>
      </c>
      <c r="C33" s="10" t="s">
        <v>9</v>
      </c>
      <c r="D33" s="10" t="s">
        <v>9</v>
      </c>
      <c r="E33" s="10" t="s">
        <v>9</v>
      </c>
      <c r="F33" s="10" t="s">
        <v>9</v>
      </c>
      <c r="G33" s="10" t="s">
        <v>9</v>
      </c>
      <c r="H33" s="10" t="s">
        <v>9</v>
      </c>
      <c r="I33" s="10" t="s">
        <v>9</v>
      </c>
      <c r="J33" s="42">
        <v>15.1</v>
      </c>
      <c r="K33" s="31">
        <v>404.75299999999999</v>
      </c>
      <c r="L33" s="2" t="s">
        <v>9</v>
      </c>
      <c r="M33" s="31">
        <v>419.85300000000001</v>
      </c>
      <c r="Z33" s="2"/>
      <c r="AA33" s="4"/>
      <c r="AQ33" s="2"/>
    </row>
    <row r="34" spans="1:45" x14ac:dyDescent="0.2">
      <c r="A34" s="80" t="s">
        <v>31</v>
      </c>
      <c r="B34" s="10" t="s">
        <v>9</v>
      </c>
      <c r="C34" s="10" t="s">
        <v>9</v>
      </c>
      <c r="D34" s="10" t="s">
        <v>9</v>
      </c>
      <c r="E34" s="10" t="s">
        <v>9</v>
      </c>
      <c r="F34" s="10" t="s">
        <v>9</v>
      </c>
      <c r="G34" s="10" t="s">
        <v>9</v>
      </c>
      <c r="H34" s="10" t="s">
        <v>9</v>
      </c>
      <c r="I34" s="10" t="s">
        <v>9</v>
      </c>
      <c r="J34" s="10" t="s">
        <v>9</v>
      </c>
      <c r="K34" s="2" t="s">
        <v>9</v>
      </c>
      <c r="L34" s="2" t="s">
        <v>9</v>
      </c>
      <c r="M34" s="2" t="s">
        <v>9</v>
      </c>
      <c r="Z34" s="2"/>
      <c r="AA34" s="4"/>
      <c r="AQ34" s="2"/>
    </row>
    <row r="35" spans="1:45" x14ac:dyDescent="0.2">
      <c r="A35" s="80" t="s">
        <v>32</v>
      </c>
      <c r="B35" s="10" t="s">
        <v>9</v>
      </c>
      <c r="C35" s="10" t="s">
        <v>9</v>
      </c>
      <c r="D35" s="10" t="s">
        <v>9</v>
      </c>
      <c r="E35" s="10" t="s">
        <v>9</v>
      </c>
      <c r="F35" s="10" t="s">
        <v>9</v>
      </c>
      <c r="G35" s="10" t="s">
        <v>9</v>
      </c>
      <c r="H35" s="10" t="s">
        <v>9</v>
      </c>
      <c r="I35" s="10" t="s">
        <v>9</v>
      </c>
      <c r="J35" s="10" t="s">
        <v>9</v>
      </c>
      <c r="K35" s="2" t="s">
        <v>9</v>
      </c>
      <c r="L35" s="2" t="s">
        <v>9</v>
      </c>
      <c r="M35" s="2" t="s">
        <v>9</v>
      </c>
      <c r="Z35" s="2"/>
      <c r="AA35" s="4"/>
      <c r="AQ35" s="2"/>
    </row>
    <row r="36" spans="1:45" x14ac:dyDescent="0.2">
      <c r="A36" s="80" t="s">
        <v>33</v>
      </c>
      <c r="B36" s="10" t="s">
        <v>9</v>
      </c>
      <c r="C36" s="10" t="s">
        <v>9</v>
      </c>
      <c r="D36" s="10" t="s">
        <v>9</v>
      </c>
      <c r="E36" s="10" t="s">
        <v>9</v>
      </c>
      <c r="F36" s="31">
        <v>994.06799999999998</v>
      </c>
      <c r="G36" s="31">
        <v>505.86</v>
      </c>
      <c r="H36" s="31">
        <v>115.312</v>
      </c>
      <c r="I36" s="31">
        <f>SUM(F36:H36)</f>
        <v>1615.2399999999998</v>
      </c>
      <c r="J36" s="10" t="s">
        <v>9</v>
      </c>
      <c r="K36" s="2" t="s">
        <v>34</v>
      </c>
      <c r="L36" s="2" t="s">
        <v>9</v>
      </c>
      <c r="M36" s="2" t="s">
        <v>9</v>
      </c>
      <c r="Z36" s="2"/>
      <c r="AA36" s="4"/>
      <c r="AQ36" s="2"/>
    </row>
    <row r="37" spans="1:45" ht="16.5" x14ac:dyDescent="0.2">
      <c r="A37" s="80" t="s">
        <v>49</v>
      </c>
      <c r="B37" s="42">
        <v>0.23599999999999999</v>
      </c>
      <c r="C37" s="42">
        <v>48.491</v>
      </c>
      <c r="D37" s="42">
        <v>0.23899999999999999</v>
      </c>
      <c r="E37" s="42">
        <v>48.965999999999994</v>
      </c>
      <c r="F37" s="10" t="s">
        <v>9</v>
      </c>
      <c r="G37" s="31">
        <v>5.976</v>
      </c>
      <c r="H37" s="31">
        <v>2.0910000000000002</v>
      </c>
      <c r="I37" s="31">
        <v>8.0670000000000002</v>
      </c>
      <c r="J37" s="34">
        <v>0.754</v>
      </c>
      <c r="K37" s="34">
        <v>0.13400000000000001</v>
      </c>
      <c r="L37" s="34">
        <v>0.32200000000000001</v>
      </c>
      <c r="M37" s="34">
        <v>1.21</v>
      </c>
      <c r="Z37" s="2"/>
      <c r="AA37" s="4"/>
      <c r="AQ37" s="2"/>
    </row>
    <row r="38" spans="1:45" x14ac:dyDescent="0.2">
      <c r="A38" s="80" t="s">
        <v>35</v>
      </c>
      <c r="B38" s="31">
        <v>7312.3959999999997</v>
      </c>
      <c r="C38" s="31">
        <v>12642.241</v>
      </c>
      <c r="D38" s="10" t="s">
        <v>9</v>
      </c>
      <c r="E38" s="31">
        <f>SUM(B38:D38)</f>
        <v>19954.636999999999</v>
      </c>
      <c r="F38" s="31">
        <v>29699.350999999999</v>
      </c>
      <c r="G38" s="31">
        <v>12825.866</v>
      </c>
      <c r="H38" s="31">
        <v>897.4</v>
      </c>
      <c r="I38" s="31">
        <v>43422.616999999998</v>
      </c>
      <c r="J38" s="10" t="s">
        <v>9</v>
      </c>
      <c r="K38" s="2" t="s">
        <v>9</v>
      </c>
      <c r="L38" s="2" t="s">
        <v>9</v>
      </c>
      <c r="M38" s="2" t="s">
        <v>9</v>
      </c>
      <c r="Z38" s="2"/>
      <c r="AA38" s="4"/>
      <c r="AQ38" s="2"/>
    </row>
    <row r="39" spans="1:45" ht="28.5" x14ac:dyDescent="0.2">
      <c r="A39" s="80" t="s">
        <v>57</v>
      </c>
      <c r="B39" s="10" t="s">
        <v>9</v>
      </c>
      <c r="C39" s="10" t="s">
        <v>9</v>
      </c>
      <c r="D39" s="10" t="s">
        <v>9</v>
      </c>
      <c r="E39" s="10" t="s">
        <v>9</v>
      </c>
      <c r="F39" s="10" t="s">
        <v>9</v>
      </c>
      <c r="G39" s="10" t="s">
        <v>9</v>
      </c>
      <c r="H39" s="10" t="s">
        <v>9</v>
      </c>
      <c r="I39" s="10" t="s">
        <v>9</v>
      </c>
      <c r="J39" s="10" t="s">
        <v>9</v>
      </c>
      <c r="K39" s="2" t="s">
        <v>9</v>
      </c>
      <c r="L39" s="2" t="s">
        <v>9</v>
      </c>
      <c r="M39" s="2" t="s">
        <v>9</v>
      </c>
      <c r="Z39" s="2"/>
      <c r="AA39" s="4"/>
      <c r="AQ39" s="2"/>
    </row>
    <row r="40" spans="1:45" ht="16.5" x14ac:dyDescent="0.2">
      <c r="A40" s="80" t="s">
        <v>50</v>
      </c>
      <c r="B40" s="10" t="s">
        <v>9</v>
      </c>
      <c r="C40" s="10" t="s">
        <v>9</v>
      </c>
      <c r="D40" s="10" t="s">
        <v>9</v>
      </c>
      <c r="E40" s="10" t="s">
        <v>9</v>
      </c>
      <c r="F40" s="10" t="s">
        <v>9</v>
      </c>
      <c r="G40" s="10" t="s">
        <v>9</v>
      </c>
      <c r="H40" s="10" t="s">
        <v>9</v>
      </c>
      <c r="I40" s="10" t="s">
        <v>9</v>
      </c>
      <c r="J40" s="10" t="s">
        <v>9</v>
      </c>
      <c r="K40" s="2" t="s">
        <v>9</v>
      </c>
      <c r="L40" s="42">
        <v>1.4</v>
      </c>
      <c r="M40" s="42">
        <v>1.4</v>
      </c>
      <c r="Z40" s="2"/>
      <c r="AA40" s="4"/>
      <c r="AQ40" s="2"/>
    </row>
    <row r="41" spans="1:45" ht="15" x14ac:dyDescent="0.25">
      <c r="A41" s="26" t="s">
        <v>37</v>
      </c>
      <c r="B41" s="10" t="s">
        <v>9</v>
      </c>
      <c r="C41" s="10" t="s">
        <v>9</v>
      </c>
      <c r="D41" s="10" t="s">
        <v>9</v>
      </c>
      <c r="E41" s="10" t="s">
        <v>9</v>
      </c>
      <c r="F41" s="10" t="s">
        <v>9</v>
      </c>
      <c r="G41" s="10" t="s">
        <v>9</v>
      </c>
      <c r="H41" s="32">
        <v>0.05</v>
      </c>
      <c r="I41" s="32">
        <v>0.05</v>
      </c>
      <c r="J41" s="10" t="s">
        <v>9</v>
      </c>
      <c r="K41" s="10" t="s">
        <v>9</v>
      </c>
      <c r="L41" s="10" t="s">
        <v>9</v>
      </c>
      <c r="M41" s="10" t="s">
        <v>9</v>
      </c>
      <c r="Z41" s="2"/>
      <c r="AA41" s="4"/>
      <c r="AQ41" s="2"/>
      <c r="AS41" s="25" t="e">
        <f>SUM(E41,I41,E97,I98,#REF!,#REF!,E153,I153,#REF!,E209)</f>
        <v>#REF!</v>
      </c>
    </row>
    <row r="42" spans="1:45" x14ac:dyDescent="0.2">
      <c r="A42" s="80" t="s">
        <v>38</v>
      </c>
      <c r="B42" s="10" t="s">
        <v>9</v>
      </c>
      <c r="C42" s="10" t="s">
        <v>9</v>
      </c>
      <c r="D42" s="10" t="s">
        <v>9</v>
      </c>
      <c r="E42" s="10" t="s">
        <v>9</v>
      </c>
      <c r="F42" s="10" t="s">
        <v>9</v>
      </c>
      <c r="G42" s="10" t="s">
        <v>9</v>
      </c>
      <c r="H42" s="10" t="s">
        <v>9</v>
      </c>
      <c r="I42" s="10" t="s">
        <v>9</v>
      </c>
      <c r="J42" s="10" t="s">
        <v>9</v>
      </c>
      <c r="K42" s="2" t="s">
        <v>9</v>
      </c>
      <c r="L42" s="2" t="s">
        <v>9</v>
      </c>
      <c r="M42" s="2" t="s">
        <v>9</v>
      </c>
      <c r="Z42" s="2"/>
      <c r="AA42" s="4"/>
      <c r="AQ42" s="2"/>
    </row>
    <row r="43" spans="1:45" ht="28.5" x14ac:dyDescent="0.2">
      <c r="A43" s="80" t="s">
        <v>39</v>
      </c>
      <c r="B43" s="10" t="s">
        <v>9</v>
      </c>
      <c r="C43" s="10" t="s">
        <v>9</v>
      </c>
      <c r="D43" s="10" t="s">
        <v>9</v>
      </c>
      <c r="E43" s="10" t="s">
        <v>9</v>
      </c>
      <c r="F43" s="10" t="s">
        <v>9</v>
      </c>
      <c r="G43" s="10" t="s">
        <v>9</v>
      </c>
      <c r="H43" s="34">
        <v>0.05</v>
      </c>
      <c r="I43" s="34">
        <v>0.05</v>
      </c>
      <c r="J43" s="10" t="s">
        <v>9</v>
      </c>
      <c r="K43" s="2" t="s">
        <v>9</v>
      </c>
      <c r="L43" s="2" t="s">
        <v>9</v>
      </c>
      <c r="M43" s="2" t="s">
        <v>9</v>
      </c>
      <c r="Z43" s="2"/>
      <c r="AA43" s="4"/>
      <c r="AQ43" s="2"/>
    </row>
    <row r="44" spans="1:45" x14ac:dyDescent="0.2">
      <c r="A44" s="80" t="s">
        <v>40</v>
      </c>
      <c r="B44" s="10" t="s">
        <v>9</v>
      </c>
      <c r="C44" s="10" t="s">
        <v>9</v>
      </c>
      <c r="D44" s="10" t="s">
        <v>9</v>
      </c>
      <c r="E44" s="10" t="s">
        <v>9</v>
      </c>
      <c r="F44" s="10" t="s">
        <v>9</v>
      </c>
      <c r="G44" s="10" t="s">
        <v>9</v>
      </c>
      <c r="H44" s="10" t="s">
        <v>9</v>
      </c>
      <c r="I44" s="10" t="s">
        <v>9</v>
      </c>
      <c r="J44" s="10" t="s">
        <v>9</v>
      </c>
      <c r="K44" s="10" t="s">
        <v>9</v>
      </c>
      <c r="L44" s="10" t="s">
        <v>9</v>
      </c>
      <c r="M44" s="10" t="s">
        <v>9</v>
      </c>
      <c r="Z44" s="2"/>
      <c r="AA44" s="4"/>
      <c r="AQ44" s="2"/>
    </row>
    <row r="45" spans="1:45" x14ac:dyDescent="0.2">
      <c r="A45" s="80" t="s">
        <v>41</v>
      </c>
      <c r="B45" s="10" t="s">
        <v>9</v>
      </c>
      <c r="C45" s="10" t="s">
        <v>9</v>
      </c>
      <c r="D45" s="10" t="s">
        <v>9</v>
      </c>
      <c r="E45" s="10" t="s">
        <v>9</v>
      </c>
      <c r="F45" s="10" t="s">
        <v>9</v>
      </c>
      <c r="G45" s="10" t="s">
        <v>9</v>
      </c>
      <c r="H45" s="10" t="s">
        <v>9</v>
      </c>
      <c r="I45" s="10" t="s">
        <v>9</v>
      </c>
      <c r="J45" s="10" t="s">
        <v>9</v>
      </c>
      <c r="K45" s="10" t="s">
        <v>9</v>
      </c>
      <c r="L45" s="10" t="s">
        <v>9</v>
      </c>
      <c r="M45" s="10" t="s">
        <v>9</v>
      </c>
      <c r="Z45" s="2"/>
      <c r="AA45" s="4"/>
      <c r="AQ45" s="2"/>
    </row>
    <row r="46" spans="1:45" x14ac:dyDescent="0.2">
      <c r="A46" s="80" t="s">
        <v>42</v>
      </c>
      <c r="B46" s="10" t="s">
        <v>9</v>
      </c>
      <c r="C46" s="10" t="s">
        <v>9</v>
      </c>
      <c r="D46" s="10" t="s">
        <v>9</v>
      </c>
      <c r="E46" s="10" t="s">
        <v>9</v>
      </c>
      <c r="F46" s="10" t="s">
        <v>9</v>
      </c>
      <c r="G46" s="10" t="s">
        <v>9</v>
      </c>
      <c r="H46" s="10" t="s">
        <v>9</v>
      </c>
      <c r="I46" s="10" t="s">
        <v>9</v>
      </c>
      <c r="J46" s="10" t="s">
        <v>9</v>
      </c>
      <c r="K46" s="10" t="s">
        <v>9</v>
      </c>
      <c r="L46" s="10" t="s">
        <v>9</v>
      </c>
      <c r="M46" s="10" t="s">
        <v>9</v>
      </c>
      <c r="Z46" s="2"/>
      <c r="AA46" s="4"/>
      <c r="AQ46" s="2"/>
    </row>
    <row r="47" spans="1:45" x14ac:dyDescent="0.2">
      <c r="A47" s="80" t="s">
        <v>43</v>
      </c>
      <c r="B47" s="10" t="s">
        <v>9</v>
      </c>
      <c r="C47" s="10" t="s">
        <v>9</v>
      </c>
      <c r="D47" s="10" t="s">
        <v>9</v>
      </c>
      <c r="E47" s="10" t="s">
        <v>9</v>
      </c>
      <c r="F47" s="10" t="s">
        <v>9</v>
      </c>
      <c r="G47" s="10" t="s">
        <v>9</v>
      </c>
      <c r="H47" s="10" t="s">
        <v>9</v>
      </c>
      <c r="I47" s="10" t="s">
        <v>9</v>
      </c>
      <c r="J47" s="10" t="s">
        <v>9</v>
      </c>
      <c r="K47" s="10" t="s">
        <v>9</v>
      </c>
      <c r="L47" s="10" t="s">
        <v>9</v>
      </c>
      <c r="M47" s="10" t="s">
        <v>9</v>
      </c>
      <c r="Z47" s="2"/>
      <c r="AA47" s="4"/>
      <c r="AQ47" s="2"/>
    </row>
    <row r="48" spans="1:45" x14ac:dyDescent="0.2">
      <c r="A48" s="82" t="s">
        <v>63</v>
      </c>
      <c r="B48" s="44" t="s">
        <v>9</v>
      </c>
      <c r="C48" s="44" t="s">
        <v>9</v>
      </c>
      <c r="D48" s="44" t="s">
        <v>9</v>
      </c>
      <c r="E48" s="44" t="s">
        <v>9</v>
      </c>
      <c r="F48" s="44" t="s">
        <v>9</v>
      </c>
      <c r="G48" s="44" t="s">
        <v>9</v>
      </c>
      <c r="H48" s="44" t="s">
        <v>9</v>
      </c>
      <c r="I48" s="44" t="s">
        <v>9</v>
      </c>
      <c r="J48" s="44" t="s">
        <v>9</v>
      </c>
      <c r="K48" s="44" t="s">
        <v>9</v>
      </c>
      <c r="L48" s="44" t="s">
        <v>9</v>
      </c>
      <c r="M48" s="44" t="s">
        <v>9</v>
      </c>
      <c r="Z48" s="2"/>
      <c r="AA48" s="4"/>
      <c r="AQ48" s="2"/>
    </row>
    <row r="49" spans="1:43" ht="18" x14ac:dyDescent="0.2">
      <c r="A49" s="45" t="s">
        <v>51</v>
      </c>
      <c r="B49" s="10"/>
      <c r="C49" s="10"/>
      <c r="D49" s="3"/>
      <c r="E49" s="46"/>
      <c r="F49" s="10"/>
      <c r="G49" s="10"/>
      <c r="H49" s="10"/>
      <c r="I49" s="10"/>
      <c r="M49" s="77"/>
      <c r="Z49" s="2"/>
      <c r="AA49" s="4"/>
      <c r="AQ49" s="2"/>
    </row>
    <row r="50" spans="1:43" s="96" customFormat="1" ht="12.75" x14ac:dyDescent="0.2">
      <c r="A50" s="104" t="s">
        <v>64</v>
      </c>
      <c r="B50" s="10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94"/>
      <c r="O50" s="95"/>
      <c r="P50" s="95"/>
      <c r="Q50" s="95"/>
      <c r="R50" s="95"/>
      <c r="S50" s="95"/>
      <c r="T50" s="95"/>
      <c r="U50" s="95"/>
      <c r="V50" s="95"/>
      <c r="W50" s="95"/>
    </row>
    <row r="51" spans="1:43" ht="16.5" x14ac:dyDescent="0.2">
      <c r="A51" s="78" t="s">
        <v>52</v>
      </c>
      <c r="B51" s="79"/>
      <c r="C51" s="79"/>
      <c r="D51" s="79"/>
      <c r="E51" s="79"/>
      <c r="Z51" s="2"/>
      <c r="AA51" s="4"/>
      <c r="AQ51" s="2"/>
    </row>
    <row r="52" spans="1:43" ht="16.5" x14ac:dyDescent="0.2">
      <c r="A52" s="78" t="s">
        <v>53</v>
      </c>
      <c r="B52" s="79"/>
      <c r="C52" s="79"/>
      <c r="D52" s="79"/>
      <c r="E52" s="79"/>
      <c r="Z52" s="2"/>
      <c r="AA52" s="4"/>
      <c r="AQ52" s="2"/>
    </row>
    <row r="53" spans="1:43" ht="16.5" x14ac:dyDescent="0.2">
      <c r="A53" s="78" t="s">
        <v>54</v>
      </c>
      <c r="B53" s="79"/>
      <c r="C53" s="79"/>
      <c r="D53" s="79"/>
      <c r="E53" s="79"/>
      <c r="Z53" s="2"/>
      <c r="AA53" s="4"/>
      <c r="AQ53" s="2"/>
    </row>
    <row r="54" spans="1:43" ht="16.5" x14ac:dyDescent="0.2">
      <c r="A54" s="78" t="s">
        <v>55</v>
      </c>
      <c r="B54" s="79"/>
      <c r="C54" s="79"/>
      <c r="D54" s="79"/>
      <c r="E54" s="79"/>
      <c r="Z54" s="2"/>
      <c r="AA54" s="4"/>
      <c r="AQ54" s="2"/>
    </row>
    <row r="55" spans="1:43" ht="27" customHeight="1" x14ac:dyDescent="0.2">
      <c r="A55" s="97" t="s">
        <v>62</v>
      </c>
      <c r="B55" s="97"/>
      <c r="C55" s="97"/>
      <c r="D55" s="97"/>
      <c r="E55" s="97"/>
      <c r="Z55" s="2"/>
      <c r="AA55" s="4"/>
      <c r="AQ55" s="2"/>
    </row>
    <row r="56" spans="1:43" x14ac:dyDescent="0.2">
      <c r="A56" s="47" t="s">
        <v>56</v>
      </c>
      <c r="J56" s="3"/>
      <c r="K56" s="3"/>
      <c r="L56" s="3"/>
      <c r="M56" s="3"/>
      <c r="N56" s="3"/>
      <c r="O56" s="3"/>
      <c r="P56" s="3"/>
      <c r="Q56" s="3"/>
      <c r="R56" s="3"/>
      <c r="Z56" s="2"/>
      <c r="AA56" s="4"/>
      <c r="AQ56" s="2"/>
    </row>
    <row r="57" spans="1:43" ht="15" x14ac:dyDescent="0.2">
      <c r="A57" s="1" t="s">
        <v>58</v>
      </c>
      <c r="F57" s="1" t="s">
        <v>58</v>
      </c>
      <c r="Z57" s="2"/>
      <c r="AA57" s="4"/>
      <c r="AQ57" s="2"/>
    </row>
    <row r="58" spans="1:43" ht="17.25" x14ac:dyDescent="0.25">
      <c r="A58" s="5" t="s">
        <v>46</v>
      </c>
      <c r="B58" s="6"/>
      <c r="Z58" s="2"/>
      <c r="AA58" s="4"/>
      <c r="AQ58" s="2"/>
    </row>
    <row r="59" spans="1:43" ht="15" x14ac:dyDescent="0.25">
      <c r="A59" s="7" t="s">
        <v>44</v>
      </c>
      <c r="B59" s="8"/>
      <c r="Z59" s="2"/>
      <c r="AA59" s="4"/>
      <c r="AQ59" s="2"/>
    </row>
    <row r="60" spans="1:43" ht="15" x14ac:dyDescent="0.25">
      <c r="A60" s="9" t="s">
        <v>1</v>
      </c>
      <c r="B60" s="8"/>
      <c r="Z60" s="2"/>
      <c r="AA60" s="4"/>
      <c r="AQ60" s="2"/>
    </row>
    <row r="61" spans="1:43" ht="9.9499999999999993" customHeight="1" x14ac:dyDescent="0.2">
      <c r="F61" s="4"/>
      <c r="G61" s="2"/>
      <c r="H61" s="2"/>
      <c r="I61" s="2"/>
      <c r="J61" s="4"/>
      <c r="N61" s="2"/>
      <c r="V61" s="4"/>
      <c r="Z61" s="2"/>
      <c r="AM61" s="3"/>
      <c r="AN61" s="3"/>
      <c r="AO61" s="3"/>
      <c r="AP61" s="3"/>
    </row>
    <row r="62" spans="1:43" ht="15" x14ac:dyDescent="0.25">
      <c r="A62" s="106" t="s">
        <v>2</v>
      </c>
      <c r="B62" s="99">
        <v>2011</v>
      </c>
      <c r="C62" s="100"/>
      <c r="D62" s="100"/>
      <c r="E62" s="105"/>
      <c r="F62" s="99">
        <v>2012</v>
      </c>
      <c r="G62" s="100"/>
      <c r="H62" s="100"/>
      <c r="I62" s="101"/>
      <c r="J62" s="100">
        <v>2013</v>
      </c>
      <c r="K62" s="100"/>
      <c r="L62" s="100"/>
      <c r="M62" s="100"/>
      <c r="N62" s="2"/>
      <c r="V62" s="4"/>
      <c r="Z62" s="2"/>
      <c r="AM62" s="3"/>
      <c r="AN62" s="3"/>
      <c r="AO62" s="3"/>
      <c r="AP62" s="3"/>
    </row>
    <row r="63" spans="1:43" ht="30" customHeight="1" x14ac:dyDescent="0.2">
      <c r="A63" s="107"/>
      <c r="B63" s="15" t="s">
        <v>3</v>
      </c>
      <c r="C63" s="17" t="s">
        <v>4</v>
      </c>
      <c r="D63" s="51" t="s">
        <v>5</v>
      </c>
      <c r="E63" s="16" t="s">
        <v>6</v>
      </c>
      <c r="F63" s="56" t="s">
        <v>3</v>
      </c>
      <c r="G63" s="57" t="s">
        <v>4</v>
      </c>
      <c r="H63" s="58" t="s">
        <v>5</v>
      </c>
      <c r="I63" s="16" t="s">
        <v>6</v>
      </c>
      <c r="J63" s="59" t="s">
        <v>3</v>
      </c>
      <c r="K63" s="60" t="s">
        <v>4</v>
      </c>
      <c r="L63" s="59" t="s">
        <v>5</v>
      </c>
      <c r="M63" s="60" t="s">
        <v>6</v>
      </c>
      <c r="N63" s="2"/>
      <c r="V63" s="4"/>
      <c r="Z63" s="2"/>
      <c r="AM63" s="3"/>
      <c r="AN63" s="3"/>
      <c r="AO63" s="3"/>
      <c r="AP63" s="3"/>
    </row>
    <row r="64" spans="1:43" ht="5.0999999999999996" customHeight="1" x14ac:dyDescent="0.2">
      <c r="A64" s="83"/>
      <c r="B64" s="83"/>
      <c r="C64" s="84"/>
      <c r="D64" s="88"/>
      <c r="E64" s="85"/>
      <c r="F64" s="83"/>
      <c r="G64" s="85"/>
      <c r="H64" s="88"/>
      <c r="I64" s="85"/>
      <c r="J64" s="88"/>
      <c r="K64" s="85"/>
      <c r="L64" s="88"/>
      <c r="M64" s="85"/>
      <c r="N64" s="2"/>
      <c r="V64" s="4"/>
      <c r="Z64" s="2"/>
      <c r="AM64" s="3"/>
      <c r="AN64" s="3"/>
      <c r="AO64" s="3"/>
      <c r="AP64" s="3"/>
    </row>
    <row r="65" spans="1:42" ht="15" x14ac:dyDescent="0.2">
      <c r="A65" s="21" t="s">
        <v>6</v>
      </c>
      <c r="B65" s="22">
        <f>SUM(B67,B72,B76,B84,B87,B97)</f>
        <v>1938.9379999999999</v>
      </c>
      <c r="C65" s="22">
        <f>SUM(C67,C72,C76,C84,C87,C97)</f>
        <v>702.33</v>
      </c>
      <c r="D65" s="22">
        <f>SUM(D67,D72,D76,D84,D87,D97)</f>
        <v>21.045999999999999</v>
      </c>
      <c r="E65" s="22">
        <f>SUM(B65:D65)</f>
        <v>2662.3139999999999</v>
      </c>
      <c r="F65" s="22">
        <f>SUM(F67,F72,F76,F84,F87,F97)</f>
        <v>2213.4549999999999</v>
      </c>
      <c r="G65" s="22">
        <f>SUM(G67,G72,G76,G84,G87,G97)</f>
        <v>2671.0360000000005</v>
      </c>
      <c r="H65" s="22">
        <f>SUM(H67,H72,H76,H84,H87,H97)</f>
        <v>17.785</v>
      </c>
      <c r="I65" s="61">
        <f>SUM(F65:H65)</f>
        <v>4902.2759999999998</v>
      </c>
      <c r="J65" s="61">
        <f>SUM(J67,J72,J76,J84,J87,J97,)</f>
        <v>2728.598</v>
      </c>
      <c r="K65" s="61">
        <f>SUM(K67,K72,K76,K84,K87,K97,)</f>
        <v>2085.143</v>
      </c>
      <c r="L65" s="61">
        <f>SUM(L67,L72,L76,L84,L87,L97,)</f>
        <v>7.6829999999999998</v>
      </c>
      <c r="M65" s="61">
        <f>SUM(J65:L65)</f>
        <v>4821.424</v>
      </c>
      <c r="N65" s="2"/>
      <c r="V65" s="4"/>
      <c r="Z65" s="2"/>
      <c r="AM65" s="3"/>
      <c r="AN65" s="3"/>
      <c r="AO65" s="3"/>
      <c r="AP65" s="3"/>
    </row>
    <row r="66" spans="1:42" ht="5.0999999999999996" customHeight="1" x14ac:dyDescent="0.2">
      <c r="A66" s="90"/>
      <c r="B66" s="91"/>
      <c r="C66" s="91"/>
      <c r="D66" s="91"/>
      <c r="E66" s="91"/>
      <c r="F66" s="86"/>
      <c r="G66" s="86"/>
      <c r="H66" s="86"/>
      <c r="I66" s="87"/>
      <c r="J66" s="87"/>
      <c r="K66" s="87"/>
      <c r="L66" s="87"/>
      <c r="M66" s="87"/>
      <c r="N66" s="2"/>
      <c r="V66" s="4"/>
      <c r="Z66" s="2"/>
      <c r="AM66" s="3"/>
      <c r="AN66" s="3"/>
      <c r="AO66" s="3"/>
      <c r="AP66" s="3"/>
    </row>
    <row r="67" spans="1:42" ht="15" x14ac:dyDescent="0.25">
      <c r="A67" s="26" t="s">
        <v>7</v>
      </c>
      <c r="B67" s="28" t="s">
        <v>8</v>
      </c>
      <c r="C67" s="28" t="s">
        <v>8</v>
      </c>
      <c r="D67" s="28" t="s">
        <v>8</v>
      </c>
      <c r="E67" s="28" t="s">
        <v>8</v>
      </c>
      <c r="F67" s="28" t="s">
        <v>8</v>
      </c>
      <c r="G67" s="28" t="s">
        <v>8</v>
      </c>
      <c r="H67" s="33">
        <v>0.14000000000000001</v>
      </c>
      <c r="I67" s="33">
        <v>0.14000000000000001</v>
      </c>
      <c r="J67" s="62" t="s">
        <v>9</v>
      </c>
      <c r="K67" s="62" t="s">
        <v>9</v>
      </c>
      <c r="L67" s="62" t="s">
        <v>9</v>
      </c>
      <c r="M67" s="62" t="s">
        <v>9</v>
      </c>
      <c r="N67" s="2"/>
      <c r="V67" s="4"/>
      <c r="Z67" s="2"/>
      <c r="AM67" s="3"/>
      <c r="AN67" s="3"/>
      <c r="AO67" s="3"/>
      <c r="AP67" s="3"/>
    </row>
    <row r="68" spans="1:42" x14ac:dyDescent="0.2">
      <c r="A68" s="80" t="s">
        <v>10</v>
      </c>
      <c r="B68" s="30" t="s">
        <v>8</v>
      </c>
      <c r="C68" s="30" t="s">
        <v>8</v>
      </c>
      <c r="D68" s="30" t="s">
        <v>8</v>
      </c>
      <c r="E68" s="30" t="s">
        <v>8</v>
      </c>
      <c r="F68" s="30" t="s">
        <v>9</v>
      </c>
      <c r="G68" s="30" t="s">
        <v>9</v>
      </c>
      <c r="H68" s="35">
        <v>0.14000000000000001</v>
      </c>
      <c r="I68" s="30" t="s">
        <v>9</v>
      </c>
      <c r="J68" s="63" t="s">
        <v>9</v>
      </c>
      <c r="K68" s="63" t="s">
        <v>9</v>
      </c>
      <c r="L68" s="63" t="s">
        <v>9</v>
      </c>
      <c r="M68" s="63" t="s">
        <v>9</v>
      </c>
      <c r="N68" s="2"/>
      <c r="V68" s="4"/>
      <c r="Z68" s="2"/>
      <c r="AM68" s="3"/>
      <c r="AN68" s="3"/>
      <c r="AO68" s="3"/>
      <c r="AP68" s="3"/>
    </row>
    <row r="69" spans="1:42" x14ac:dyDescent="0.2">
      <c r="A69" s="80" t="s">
        <v>11</v>
      </c>
      <c r="B69" s="30" t="s">
        <v>8</v>
      </c>
      <c r="C69" s="30" t="s">
        <v>8</v>
      </c>
      <c r="D69" s="30" t="s">
        <v>8</v>
      </c>
      <c r="E69" s="30" t="s">
        <v>8</v>
      </c>
      <c r="F69" s="30" t="s">
        <v>9</v>
      </c>
      <c r="G69" s="30" t="s">
        <v>9</v>
      </c>
      <c r="H69" s="30" t="s">
        <v>9</v>
      </c>
      <c r="I69" s="30" t="s">
        <v>9</v>
      </c>
      <c r="J69" s="63" t="s">
        <v>9</v>
      </c>
      <c r="K69" s="63" t="s">
        <v>9</v>
      </c>
      <c r="L69" s="63" t="s">
        <v>9</v>
      </c>
      <c r="M69" s="63" t="s">
        <v>9</v>
      </c>
      <c r="N69" s="2"/>
      <c r="V69" s="4"/>
      <c r="Z69" s="2"/>
      <c r="AM69" s="3"/>
      <c r="AN69" s="3"/>
      <c r="AO69" s="3"/>
      <c r="AP69" s="3"/>
    </row>
    <row r="70" spans="1:42" x14ac:dyDescent="0.2">
      <c r="A70" s="80" t="s">
        <v>12</v>
      </c>
      <c r="B70" s="30" t="s">
        <v>8</v>
      </c>
      <c r="C70" s="30" t="s">
        <v>8</v>
      </c>
      <c r="D70" s="30" t="s">
        <v>8</v>
      </c>
      <c r="E70" s="30" t="s">
        <v>8</v>
      </c>
      <c r="F70" s="30" t="s">
        <v>9</v>
      </c>
      <c r="G70" s="30" t="s">
        <v>9</v>
      </c>
      <c r="H70" s="30" t="s">
        <v>9</v>
      </c>
      <c r="I70" s="30" t="s">
        <v>9</v>
      </c>
      <c r="J70" s="63" t="s">
        <v>9</v>
      </c>
      <c r="K70" s="63" t="s">
        <v>9</v>
      </c>
      <c r="L70" s="63" t="s">
        <v>9</v>
      </c>
      <c r="M70" s="63" t="s">
        <v>9</v>
      </c>
      <c r="N70" s="2"/>
      <c r="V70" s="4"/>
      <c r="Z70" s="2"/>
      <c r="AM70" s="3"/>
      <c r="AN70" s="3"/>
      <c r="AO70" s="3"/>
      <c r="AP70" s="3"/>
    </row>
    <row r="71" spans="1:42" x14ac:dyDescent="0.2">
      <c r="A71" s="80" t="s">
        <v>13</v>
      </c>
      <c r="B71" s="30" t="s">
        <v>8</v>
      </c>
      <c r="C71" s="30" t="s">
        <v>8</v>
      </c>
      <c r="D71" s="30" t="s">
        <v>8</v>
      </c>
      <c r="E71" s="30" t="s">
        <v>8</v>
      </c>
      <c r="F71" s="30" t="s">
        <v>9</v>
      </c>
      <c r="G71" s="30" t="s">
        <v>9</v>
      </c>
      <c r="H71" s="30" t="s">
        <v>9</v>
      </c>
      <c r="I71" s="30" t="s">
        <v>9</v>
      </c>
      <c r="J71" s="63" t="s">
        <v>9</v>
      </c>
      <c r="K71" s="63" t="s">
        <v>9</v>
      </c>
      <c r="L71" s="63" t="s">
        <v>9</v>
      </c>
      <c r="M71" s="63" t="s">
        <v>9</v>
      </c>
      <c r="N71" s="2"/>
      <c r="V71" s="4"/>
      <c r="Z71" s="2"/>
      <c r="AM71" s="3"/>
      <c r="AN71" s="3"/>
      <c r="AO71" s="3"/>
      <c r="AP71" s="3"/>
    </row>
    <row r="72" spans="1:42" ht="15" x14ac:dyDescent="0.2">
      <c r="A72" s="26" t="s">
        <v>14</v>
      </c>
      <c r="B72" s="28" t="s">
        <v>8</v>
      </c>
      <c r="C72" s="28" t="s">
        <v>8</v>
      </c>
      <c r="D72" s="28" t="s">
        <v>8</v>
      </c>
      <c r="E72" s="28" t="s">
        <v>8</v>
      </c>
      <c r="F72" s="28" t="s">
        <v>9</v>
      </c>
      <c r="G72" s="28" t="s">
        <v>9</v>
      </c>
      <c r="H72" s="28" t="s">
        <v>9</v>
      </c>
      <c r="I72" s="28" t="s">
        <v>9</v>
      </c>
      <c r="J72" s="28" t="s">
        <v>9</v>
      </c>
      <c r="K72" s="28" t="s">
        <v>9</v>
      </c>
      <c r="L72" s="28" t="s">
        <v>9</v>
      </c>
      <c r="M72" s="28" t="s">
        <v>9</v>
      </c>
      <c r="N72" s="2"/>
      <c r="V72" s="4"/>
      <c r="Z72" s="2"/>
      <c r="AM72" s="3"/>
      <c r="AN72" s="3"/>
      <c r="AO72" s="3"/>
      <c r="AP72" s="3"/>
    </row>
    <row r="73" spans="1:42" ht="28.5" x14ac:dyDescent="0.2">
      <c r="A73" s="80" t="s">
        <v>15</v>
      </c>
      <c r="B73" s="30" t="s">
        <v>8</v>
      </c>
      <c r="C73" s="30" t="s">
        <v>8</v>
      </c>
      <c r="D73" s="30" t="s">
        <v>8</v>
      </c>
      <c r="E73" s="30" t="s">
        <v>8</v>
      </c>
      <c r="F73" s="30" t="s">
        <v>9</v>
      </c>
      <c r="G73" s="30" t="s">
        <v>9</v>
      </c>
      <c r="H73" s="30" t="s">
        <v>9</v>
      </c>
      <c r="I73" s="30" t="s">
        <v>9</v>
      </c>
      <c r="J73" s="30" t="s">
        <v>9</v>
      </c>
      <c r="K73" s="30" t="s">
        <v>9</v>
      </c>
      <c r="L73" s="30" t="s">
        <v>9</v>
      </c>
      <c r="M73" s="30" t="s">
        <v>9</v>
      </c>
      <c r="N73" s="2"/>
      <c r="V73" s="4"/>
      <c r="Z73" s="2"/>
      <c r="AM73" s="3"/>
      <c r="AN73" s="3"/>
      <c r="AO73" s="3"/>
      <c r="AP73" s="3"/>
    </row>
    <row r="74" spans="1:42" x14ac:dyDescent="0.2">
      <c r="A74" s="80" t="s">
        <v>16</v>
      </c>
      <c r="B74" s="30" t="s">
        <v>8</v>
      </c>
      <c r="C74" s="30" t="s">
        <v>8</v>
      </c>
      <c r="D74" s="30" t="s">
        <v>8</v>
      </c>
      <c r="E74" s="30" t="s">
        <v>8</v>
      </c>
      <c r="F74" s="30" t="s">
        <v>9</v>
      </c>
      <c r="G74" s="30" t="s">
        <v>9</v>
      </c>
      <c r="H74" s="30" t="s">
        <v>9</v>
      </c>
      <c r="I74" s="30" t="s">
        <v>9</v>
      </c>
      <c r="J74" s="30" t="s">
        <v>9</v>
      </c>
      <c r="K74" s="30" t="s">
        <v>9</v>
      </c>
      <c r="L74" s="30" t="s">
        <v>9</v>
      </c>
      <c r="M74" s="30" t="s">
        <v>9</v>
      </c>
      <c r="N74" s="2"/>
      <c r="V74" s="4"/>
      <c r="Z74" s="2"/>
      <c r="AM74" s="3"/>
      <c r="AN74" s="3"/>
      <c r="AO74" s="3"/>
      <c r="AP74" s="3"/>
    </row>
    <row r="75" spans="1:42" ht="28.5" x14ac:dyDescent="0.2">
      <c r="A75" s="80" t="s">
        <v>17</v>
      </c>
      <c r="B75" s="30" t="s">
        <v>8</v>
      </c>
      <c r="C75" s="30" t="s">
        <v>8</v>
      </c>
      <c r="D75" s="30" t="s">
        <v>8</v>
      </c>
      <c r="E75" s="30" t="s">
        <v>8</v>
      </c>
      <c r="F75" s="30" t="s">
        <v>9</v>
      </c>
      <c r="G75" s="30" t="s">
        <v>9</v>
      </c>
      <c r="H75" s="30" t="s">
        <v>9</v>
      </c>
      <c r="I75" s="30" t="s">
        <v>9</v>
      </c>
      <c r="J75" s="30" t="s">
        <v>9</v>
      </c>
      <c r="K75" s="30" t="s">
        <v>9</v>
      </c>
      <c r="L75" s="30" t="s">
        <v>9</v>
      </c>
      <c r="M75" s="30" t="s">
        <v>9</v>
      </c>
      <c r="N75" s="2"/>
      <c r="V75" s="4"/>
      <c r="Z75" s="2"/>
      <c r="AM75" s="3"/>
      <c r="AN75" s="3"/>
      <c r="AO75" s="3"/>
      <c r="AP75" s="3"/>
    </row>
    <row r="76" spans="1:42" ht="15" x14ac:dyDescent="0.25">
      <c r="A76" s="26" t="s">
        <v>18</v>
      </c>
      <c r="B76" s="32">
        <v>16</v>
      </c>
      <c r="C76" s="52">
        <v>3.5000000000000003E-2</v>
      </c>
      <c r="D76" s="28" t="s">
        <v>8</v>
      </c>
      <c r="E76" s="32">
        <f>SUM(E78,E79)</f>
        <v>16.053999999999998</v>
      </c>
      <c r="F76" s="32">
        <f>SUM(F77:F83)</f>
        <v>769.1110000000001</v>
      </c>
      <c r="G76" s="28" t="s">
        <v>9</v>
      </c>
      <c r="H76" s="28" t="s">
        <v>9</v>
      </c>
      <c r="I76" s="32">
        <f>SUM(F76:H76)</f>
        <v>769.1110000000001</v>
      </c>
      <c r="J76" s="27">
        <v>2257.337</v>
      </c>
      <c r="K76" s="28" t="s">
        <v>9</v>
      </c>
      <c r="L76" s="28" t="s">
        <v>9</v>
      </c>
      <c r="M76" s="27">
        <v>2257.337</v>
      </c>
      <c r="N76" s="2"/>
      <c r="V76" s="4"/>
      <c r="Z76" s="2"/>
      <c r="AM76" s="3"/>
      <c r="AN76" s="3"/>
      <c r="AO76" s="3"/>
      <c r="AP76" s="3"/>
    </row>
    <row r="77" spans="1:42" x14ac:dyDescent="0.2">
      <c r="A77" s="80" t="s">
        <v>19</v>
      </c>
      <c r="B77" s="30" t="s">
        <v>8</v>
      </c>
      <c r="C77" s="30" t="s">
        <v>8</v>
      </c>
      <c r="D77" s="30" t="s">
        <v>8</v>
      </c>
      <c r="E77" s="30" t="s">
        <v>8</v>
      </c>
      <c r="F77" s="30" t="s">
        <v>20</v>
      </c>
      <c r="G77" s="30" t="s">
        <v>9</v>
      </c>
      <c r="H77" s="30" t="s">
        <v>9</v>
      </c>
      <c r="I77" s="30" t="s">
        <v>9</v>
      </c>
      <c r="J77" s="30" t="s">
        <v>20</v>
      </c>
      <c r="K77" s="30" t="s">
        <v>9</v>
      </c>
      <c r="L77" s="30" t="s">
        <v>9</v>
      </c>
      <c r="M77" s="30" t="s">
        <v>20</v>
      </c>
      <c r="N77" s="2"/>
      <c r="V77" s="4"/>
      <c r="Z77" s="2"/>
      <c r="AM77" s="3"/>
      <c r="AN77" s="3"/>
      <c r="AO77" s="3"/>
      <c r="AP77" s="3"/>
    </row>
    <row r="78" spans="1:42" x14ac:dyDescent="0.2">
      <c r="A78" s="80" t="s">
        <v>21</v>
      </c>
      <c r="B78" s="34">
        <v>16.018999999999998</v>
      </c>
      <c r="C78" s="53" t="s">
        <v>8</v>
      </c>
      <c r="D78" s="53" t="s">
        <v>8</v>
      </c>
      <c r="E78" s="34">
        <v>16.018999999999998</v>
      </c>
      <c r="F78" s="34">
        <v>768.46900000000005</v>
      </c>
      <c r="G78" s="30" t="s">
        <v>9</v>
      </c>
      <c r="H78" s="30" t="s">
        <v>9</v>
      </c>
      <c r="I78" s="30" t="s">
        <v>9</v>
      </c>
      <c r="J78" s="31">
        <v>2257.337</v>
      </c>
      <c r="K78" s="30" t="s">
        <v>9</v>
      </c>
      <c r="L78" s="30" t="s">
        <v>9</v>
      </c>
      <c r="M78" s="31">
        <v>2257.337</v>
      </c>
      <c r="N78" s="2"/>
      <c r="V78" s="4"/>
      <c r="Z78" s="2"/>
      <c r="AM78" s="3"/>
      <c r="AN78" s="3"/>
      <c r="AO78" s="3"/>
      <c r="AP78" s="3"/>
    </row>
    <row r="79" spans="1:42" ht="28.5" x14ac:dyDescent="0.2">
      <c r="A79" s="80" t="s">
        <v>22</v>
      </c>
      <c r="B79" s="53" t="s">
        <v>8</v>
      </c>
      <c r="C79" s="54">
        <v>3.5000000000000003E-2</v>
      </c>
      <c r="D79" s="53"/>
      <c r="E79" s="54">
        <v>3.5000000000000003E-2</v>
      </c>
      <c r="F79" s="34">
        <v>0.64200000000000002</v>
      </c>
      <c r="G79" s="30" t="s">
        <v>9</v>
      </c>
      <c r="H79" s="30" t="s">
        <v>9</v>
      </c>
      <c r="I79" s="30" t="s">
        <v>9</v>
      </c>
      <c r="J79" s="30" t="s">
        <v>9</v>
      </c>
      <c r="K79" s="30" t="s">
        <v>9</v>
      </c>
      <c r="L79" s="30" t="s">
        <v>9</v>
      </c>
      <c r="M79" s="30" t="s">
        <v>20</v>
      </c>
      <c r="N79" s="2"/>
      <c r="V79" s="4"/>
      <c r="Z79" s="2"/>
      <c r="AM79" s="3"/>
      <c r="AN79" s="3"/>
      <c r="AO79" s="3"/>
      <c r="AP79" s="3"/>
    </row>
    <row r="80" spans="1:42" x14ac:dyDescent="0.2">
      <c r="A80" s="81" t="s">
        <v>23</v>
      </c>
      <c r="B80" s="53" t="s">
        <v>8</v>
      </c>
      <c r="C80" s="53" t="s">
        <v>8</v>
      </c>
      <c r="D80" s="53" t="s">
        <v>8</v>
      </c>
      <c r="E80" s="53" t="s">
        <v>8</v>
      </c>
      <c r="F80" s="53" t="s">
        <v>8</v>
      </c>
      <c r="G80" s="30" t="s">
        <v>9</v>
      </c>
      <c r="H80" s="30" t="s">
        <v>9</v>
      </c>
      <c r="I80" s="30" t="s">
        <v>9</v>
      </c>
      <c r="J80" s="30" t="s">
        <v>9</v>
      </c>
      <c r="K80" s="30" t="s">
        <v>9</v>
      </c>
      <c r="L80" s="30" t="s">
        <v>9</v>
      </c>
      <c r="M80" s="30" t="s">
        <v>20</v>
      </c>
      <c r="N80" s="2"/>
      <c r="V80" s="4"/>
      <c r="Z80" s="2"/>
      <c r="AM80" s="3"/>
      <c r="AN80" s="3"/>
      <c r="AO80" s="3"/>
      <c r="AP80" s="3"/>
    </row>
    <row r="81" spans="1:42" x14ac:dyDescent="0.2">
      <c r="A81" s="80" t="s">
        <v>24</v>
      </c>
      <c r="B81" s="30" t="s">
        <v>8</v>
      </c>
      <c r="C81" s="30" t="s">
        <v>8</v>
      </c>
      <c r="D81" s="30" t="s">
        <v>8</v>
      </c>
      <c r="E81" s="53" t="s">
        <v>8</v>
      </c>
      <c r="F81" s="53" t="s">
        <v>8</v>
      </c>
      <c r="G81" s="30" t="s">
        <v>9</v>
      </c>
      <c r="H81" s="30" t="s">
        <v>9</v>
      </c>
      <c r="I81" s="30" t="s">
        <v>9</v>
      </c>
      <c r="J81" s="30" t="s">
        <v>9</v>
      </c>
      <c r="K81" s="30" t="s">
        <v>9</v>
      </c>
      <c r="L81" s="30" t="s">
        <v>9</v>
      </c>
      <c r="M81" s="30" t="s">
        <v>20</v>
      </c>
      <c r="N81" s="2"/>
      <c r="V81" s="4"/>
      <c r="Z81" s="2"/>
      <c r="AM81" s="3"/>
      <c r="AN81" s="3"/>
      <c r="AO81" s="3"/>
      <c r="AP81" s="3"/>
    </row>
    <row r="82" spans="1:42" x14ac:dyDescent="0.2">
      <c r="A82" s="80" t="s">
        <v>25</v>
      </c>
      <c r="B82" s="30" t="s">
        <v>8</v>
      </c>
      <c r="C82" s="30" t="s">
        <v>8</v>
      </c>
      <c r="D82" s="30" t="s">
        <v>8</v>
      </c>
      <c r="E82" s="53" t="s">
        <v>8</v>
      </c>
      <c r="F82" s="53" t="s">
        <v>8</v>
      </c>
      <c r="G82" s="30" t="s">
        <v>9</v>
      </c>
      <c r="H82" s="30" t="s">
        <v>9</v>
      </c>
      <c r="I82" s="30" t="s">
        <v>9</v>
      </c>
      <c r="J82" s="30" t="s">
        <v>9</v>
      </c>
      <c r="K82" s="30" t="s">
        <v>9</v>
      </c>
      <c r="L82" s="30" t="s">
        <v>9</v>
      </c>
      <c r="M82" s="30" t="s">
        <v>20</v>
      </c>
      <c r="N82" s="2"/>
      <c r="V82" s="4"/>
      <c r="Z82" s="2"/>
      <c r="AM82" s="3"/>
      <c r="AN82" s="3"/>
      <c r="AO82" s="3"/>
      <c r="AP82" s="3"/>
    </row>
    <row r="83" spans="1:42" x14ac:dyDescent="0.2">
      <c r="A83" s="80" t="s">
        <v>26</v>
      </c>
      <c r="B83" s="30" t="s">
        <v>8</v>
      </c>
      <c r="C83" s="30" t="s">
        <v>8</v>
      </c>
      <c r="D83" s="30" t="s">
        <v>8</v>
      </c>
      <c r="E83" s="53" t="s">
        <v>8</v>
      </c>
      <c r="F83" s="53" t="s">
        <v>8</v>
      </c>
      <c r="G83" s="30" t="s">
        <v>9</v>
      </c>
      <c r="H83" s="30" t="s">
        <v>9</v>
      </c>
      <c r="I83" s="30" t="s">
        <v>9</v>
      </c>
      <c r="J83" s="30" t="s">
        <v>9</v>
      </c>
      <c r="K83" s="30" t="s">
        <v>9</v>
      </c>
      <c r="L83" s="30" t="s">
        <v>9</v>
      </c>
      <c r="M83" s="30" t="s">
        <v>20</v>
      </c>
      <c r="N83" s="2"/>
      <c r="V83" s="4"/>
      <c r="Z83" s="2"/>
      <c r="AM83" s="3"/>
      <c r="AN83" s="3"/>
      <c r="AO83" s="3"/>
      <c r="AP83" s="3"/>
    </row>
    <row r="84" spans="1:42" ht="15" x14ac:dyDescent="0.25">
      <c r="A84" s="26" t="s">
        <v>27</v>
      </c>
      <c r="B84" s="32">
        <v>16.695</v>
      </c>
      <c r="C84" s="32">
        <v>12.53</v>
      </c>
      <c r="D84" s="55" t="s">
        <v>9</v>
      </c>
      <c r="E84" s="32">
        <f>SUM(B84:C84)</f>
        <v>29.225000000000001</v>
      </c>
      <c r="F84" s="32">
        <v>5.7919999999999998</v>
      </c>
      <c r="G84" s="32">
        <v>35.232999999999997</v>
      </c>
      <c r="H84" s="32">
        <v>7.11</v>
      </c>
      <c r="I84" s="32">
        <f>SUM(F84:H84)</f>
        <v>48.134999999999998</v>
      </c>
      <c r="J84" s="33">
        <v>1.6</v>
      </c>
      <c r="K84" s="28" t="s">
        <v>9</v>
      </c>
      <c r="L84" s="28" t="s">
        <v>9</v>
      </c>
      <c r="M84" s="33">
        <v>1.6</v>
      </c>
      <c r="N84" s="2"/>
      <c r="V84" s="4"/>
      <c r="Z84" s="2"/>
      <c r="AM84" s="3"/>
      <c r="AN84" s="3"/>
      <c r="AO84" s="3"/>
      <c r="AP84" s="3"/>
    </row>
    <row r="85" spans="1:42" ht="28.5" x14ac:dyDescent="0.2">
      <c r="A85" s="80" t="s">
        <v>28</v>
      </c>
      <c r="B85" s="34">
        <v>16.695</v>
      </c>
      <c r="C85" s="34">
        <v>12.53</v>
      </c>
      <c r="D85" s="53" t="s">
        <v>8</v>
      </c>
      <c r="E85" s="34">
        <f>SUM(B85:C85)</f>
        <v>29.225000000000001</v>
      </c>
      <c r="F85" s="34">
        <v>5.7919999999999998</v>
      </c>
      <c r="G85" s="34">
        <v>35.232999999999997</v>
      </c>
      <c r="H85" s="34">
        <v>7.11</v>
      </c>
      <c r="I85" s="30" t="s">
        <v>9</v>
      </c>
      <c r="J85" s="35">
        <v>1.6</v>
      </c>
      <c r="K85" s="30" t="s">
        <v>9</v>
      </c>
      <c r="L85" s="30" t="s">
        <v>9</v>
      </c>
      <c r="M85" s="35">
        <v>1.6</v>
      </c>
      <c r="N85" s="2"/>
      <c r="V85" s="4"/>
      <c r="Z85" s="2"/>
      <c r="AM85" s="3"/>
      <c r="AN85" s="3"/>
      <c r="AO85" s="3"/>
      <c r="AP85" s="3"/>
    </row>
    <row r="86" spans="1:42" x14ac:dyDescent="0.2">
      <c r="A86" s="80" t="s">
        <v>29</v>
      </c>
      <c r="B86" s="30" t="s">
        <v>8</v>
      </c>
      <c r="C86" s="30" t="s">
        <v>8</v>
      </c>
      <c r="D86" s="30" t="s">
        <v>8</v>
      </c>
      <c r="E86" s="30" t="s">
        <v>8</v>
      </c>
      <c r="F86" s="30" t="s">
        <v>9</v>
      </c>
      <c r="G86" s="30" t="s">
        <v>9</v>
      </c>
      <c r="H86" s="30" t="s">
        <v>9</v>
      </c>
      <c r="I86" s="30" t="s">
        <v>9</v>
      </c>
      <c r="J86" s="30" t="s">
        <v>9</v>
      </c>
      <c r="K86" s="30" t="s">
        <v>9</v>
      </c>
      <c r="L86" s="30" t="s">
        <v>9</v>
      </c>
      <c r="M86" s="30" t="s">
        <v>20</v>
      </c>
      <c r="N86" s="2"/>
      <c r="V86" s="4"/>
      <c r="Z86" s="2"/>
      <c r="AM86" s="3"/>
      <c r="AN86" s="3"/>
      <c r="AO86" s="3"/>
      <c r="AP86" s="3"/>
    </row>
    <row r="87" spans="1:42" ht="15" x14ac:dyDescent="0.25">
      <c r="A87" s="26" t="s">
        <v>30</v>
      </c>
      <c r="B87" s="27">
        <f>SUM(B88:B96)</f>
        <v>1906.2429999999999</v>
      </c>
      <c r="C87" s="27">
        <f>SUM(C88:C96)</f>
        <v>689.76499999999999</v>
      </c>
      <c r="D87" s="27">
        <f>SUM(D88:D96)</f>
        <v>21.045999999999999</v>
      </c>
      <c r="E87" s="27">
        <f>SUM(B87:D87)</f>
        <v>2617.0539999999996</v>
      </c>
      <c r="F87" s="27">
        <f>SUM(F88:F96)</f>
        <v>1438.5519999999999</v>
      </c>
      <c r="G87" s="27">
        <f>SUM(G88:G96)</f>
        <v>2635.8030000000003</v>
      </c>
      <c r="H87" s="27">
        <f>SUM(H88:H96)</f>
        <v>10.515000000000001</v>
      </c>
      <c r="I87" s="27">
        <f>SUM(F87:H87)</f>
        <v>4084.8700000000003</v>
      </c>
      <c r="J87" s="41">
        <f>SUM(J88:J96)</f>
        <v>117.84599999999999</v>
      </c>
      <c r="K87" s="41">
        <f>SUM(K88:K96)</f>
        <v>63.489999999999995</v>
      </c>
      <c r="L87" s="41">
        <f>SUM(L88:L96)</f>
        <v>7.6630000000000003</v>
      </c>
      <c r="M87" s="41">
        <f>SUM(J87:L87)</f>
        <v>188.999</v>
      </c>
      <c r="N87" s="2"/>
      <c r="V87" s="4"/>
      <c r="Z87" s="2"/>
      <c r="AM87" s="3"/>
      <c r="AN87" s="3"/>
      <c r="AO87" s="3"/>
      <c r="AP87" s="3"/>
    </row>
    <row r="88" spans="1:42" ht="30.75" x14ac:dyDescent="0.2">
      <c r="A88" s="80" t="s">
        <v>47</v>
      </c>
      <c r="B88" s="2" t="s">
        <v>9</v>
      </c>
      <c r="C88" s="2" t="s">
        <v>9</v>
      </c>
      <c r="D88" s="2" t="s">
        <v>9</v>
      </c>
      <c r="E88" s="2" t="s">
        <v>9</v>
      </c>
      <c r="F88" s="2" t="s">
        <v>9</v>
      </c>
      <c r="G88" s="2" t="s">
        <v>9</v>
      </c>
      <c r="H88" s="2" t="s">
        <v>9</v>
      </c>
      <c r="I88" s="2" t="s">
        <v>9</v>
      </c>
      <c r="J88" s="2" t="s">
        <v>9</v>
      </c>
      <c r="K88" s="2" t="s">
        <v>9</v>
      </c>
      <c r="L88" s="2" t="s">
        <v>9</v>
      </c>
      <c r="M88" s="2" t="s">
        <v>9</v>
      </c>
      <c r="N88" s="2"/>
      <c r="V88" s="4"/>
      <c r="Z88" s="2"/>
      <c r="AM88" s="3"/>
      <c r="AN88" s="3"/>
      <c r="AO88" s="3"/>
      <c r="AP88" s="3"/>
    </row>
    <row r="89" spans="1:42" ht="16.5" x14ac:dyDescent="0.2">
      <c r="A89" s="80" t="s">
        <v>48</v>
      </c>
      <c r="B89" s="34">
        <v>531.86599999999999</v>
      </c>
      <c r="C89" s="42">
        <v>20.100000000000001</v>
      </c>
      <c r="D89" s="2" t="s">
        <v>9</v>
      </c>
      <c r="E89" s="34">
        <v>551.96600000000001</v>
      </c>
      <c r="F89" s="2" t="s">
        <v>9</v>
      </c>
      <c r="G89" s="42">
        <v>180.56100000000001</v>
      </c>
      <c r="H89" s="2" t="s">
        <v>9</v>
      </c>
      <c r="I89" s="42">
        <v>180.56100000000001</v>
      </c>
      <c r="J89" s="2" t="s">
        <v>9</v>
      </c>
      <c r="K89" s="34">
        <v>0.42499999999999999</v>
      </c>
      <c r="L89" s="34">
        <v>2.08</v>
      </c>
      <c r="M89" s="34">
        <v>2.5049999999999999</v>
      </c>
      <c r="N89" s="2"/>
      <c r="V89" s="4"/>
      <c r="Z89" s="2"/>
      <c r="AM89" s="3"/>
      <c r="AN89" s="3"/>
      <c r="AO89" s="3"/>
      <c r="AP89" s="3"/>
    </row>
    <row r="90" spans="1:42" x14ac:dyDescent="0.2">
      <c r="A90" s="80" t="s">
        <v>31</v>
      </c>
      <c r="B90" s="2" t="s">
        <v>9</v>
      </c>
      <c r="C90" s="2" t="s">
        <v>9</v>
      </c>
      <c r="D90" s="2" t="s">
        <v>9</v>
      </c>
      <c r="E90" s="2" t="s">
        <v>9</v>
      </c>
      <c r="F90" s="2" t="s">
        <v>9</v>
      </c>
      <c r="G90" s="2" t="s">
        <v>9</v>
      </c>
      <c r="H90" s="2" t="s">
        <v>9</v>
      </c>
      <c r="I90" s="2" t="s">
        <v>9</v>
      </c>
      <c r="J90" s="2" t="s">
        <v>9</v>
      </c>
      <c r="K90" s="2" t="s">
        <v>9</v>
      </c>
      <c r="L90" s="2" t="s">
        <v>9</v>
      </c>
      <c r="M90" s="2" t="s">
        <v>9</v>
      </c>
      <c r="N90" s="2"/>
      <c r="V90" s="4"/>
      <c r="Z90" s="2"/>
      <c r="AM90" s="3"/>
      <c r="AN90" s="3"/>
      <c r="AO90" s="3"/>
      <c r="AP90" s="3"/>
    </row>
    <row r="91" spans="1:42" x14ac:dyDescent="0.2">
      <c r="A91" s="80" t="s">
        <v>32</v>
      </c>
      <c r="B91" s="2" t="s">
        <v>9</v>
      </c>
      <c r="C91" s="2" t="s">
        <v>9</v>
      </c>
      <c r="D91" s="2" t="s">
        <v>9</v>
      </c>
      <c r="E91" s="2" t="s">
        <v>9</v>
      </c>
      <c r="F91" s="34">
        <v>1437.962</v>
      </c>
      <c r="G91" s="34">
        <v>2453.712</v>
      </c>
      <c r="H91" s="34">
        <v>10.25</v>
      </c>
      <c r="I91" s="34">
        <v>3901.924</v>
      </c>
      <c r="J91" s="34">
        <v>113.57</v>
      </c>
      <c r="K91" s="34">
        <v>56.106000000000002</v>
      </c>
      <c r="L91" s="2" t="s">
        <v>9</v>
      </c>
      <c r="M91" s="34">
        <v>169.67599999999999</v>
      </c>
      <c r="N91" s="2"/>
      <c r="V91" s="4"/>
      <c r="Z91" s="2"/>
      <c r="AM91" s="3"/>
      <c r="AN91" s="3"/>
      <c r="AO91" s="3"/>
      <c r="AP91" s="3"/>
    </row>
    <row r="92" spans="1:42" x14ac:dyDescent="0.2">
      <c r="A92" s="80" t="s">
        <v>33</v>
      </c>
      <c r="B92" s="31">
        <v>1372.287</v>
      </c>
      <c r="C92" s="31">
        <v>666.56</v>
      </c>
      <c r="D92" s="31">
        <v>21.045999999999999</v>
      </c>
      <c r="E92" s="31">
        <v>2059.893</v>
      </c>
      <c r="F92" s="2" t="s">
        <v>9</v>
      </c>
      <c r="G92" s="2" t="s">
        <v>9</v>
      </c>
      <c r="H92" s="2" t="s">
        <v>9</v>
      </c>
      <c r="I92" s="2" t="s">
        <v>9</v>
      </c>
      <c r="J92" s="2" t="s">
        <v>9</v>
      </c>
      <c r="K92" s="2" t="s">
        <v>9</v>
      </c>
      <c r="L92" s="2" t="s">
        <v>9</v>
      </c>
      <c r="M92" s="2" t="s">
        <v>9</v>
      </c>
      <c r="N92" s="2"/>
      <c r="V92" s="4"/>
      <c r="Z92" s="2"/>
      <c r="AM92" s="3"/>
      <c r="AN92" s="3"/>
      <c r="AO92" s="3"/>
      <c r="AP92" s="3"/>
    </row>
    <row r="93" spans="1:42" ht="16.5" x14ac:dyDescent="0.2">
      <c r="A93" s="80" t="s">
        <v>49</v>
      </c>
      <c r="B93" s="31">
        <v>2.09</v>
      </c>
      <c r="C93" s="31">
        <v>3.105</v>
      </c>
      <c r="D93" s="2" t="s">
        <v>9</v>
      </c>
      <c r="E93" s="31">
        <v>5.1950000000000003</v>
      </c>
      <c r="F93" s="42">
        <v>0.59</v>
      </c>
      <c r="G93" s="42">
        <v>1.53</v>
      </c>
      <c r="H93" s="42">
        <v>0.125</v>
      </c>
      <c r="I93" s="42">
        <v>2.2450000000000001</v>
      </c>
      <c r="J93" s="34">
        <v>4.2759999999999998</v>
      </c>
      <c r="K93" s="34">
        <v>6.9589999999999996</v>
      </c>
      <c r="L93" s="34">
        <v>5.5830000000000002</v>
      </c>
      <c r="M93" s="34">
        <v>16.817999999999998</v>
      </c>
      <c r="N93" s="2"/>
      <c r="V93" s="4"/>
      <c r="Z93" s="2"/>
      <c r="AM93" s="3"/>
      <c r="AN93" s="3"/>
      <c r="AO93" s="3"/>
      <c r="AP93" s="3"/>
    </row>
    <row r="94" spans="1:42" x14ac:dyDescent="0.2">
      <c r="A94" s="80" t="s">
        <v>35</v>
      </c>
      <c r="B94" s="2" t="s">
        <v>9</v>
      </c>
      <c r="C94" s="2" t="s">
        <v>9</v>
      </c>
      <c r="D94" s="2" t="s">
        <v>9</v>
      </c>
      <c r="E94" s="2" t="s">
        <v>9</v>
      </c>
      <c r="F94" s="2" t="s">
        <v>9</v>
      </c>
      <c r="G94" s="2" t="s">
        <v>9</v>
      </c>
      <c r="H94" s="2" t="s">
        <v>9</v>
      </c>
      <c r="I94" s="2" t="s">
        <v>9</v>
      </c>
      <c r="J94" s="2" t="s">
        <v>9</v>
      </c>
      <c r="K94" s="2" t="s">
        <v>9</v>
      </c>
      <c r="L94" s="2" t="s">
        <v>9</v>
      </c>
      <c r="M94" s="2" t="s">
        <v>9</v>
      </c>
      <c r="N94" s="2"/>
      <c r="V94" s="4"/>
      <c r="Z94" s="2"/>
      <c r="AM94" s="3"/>
      <c r="AN94" s="3"/>
      <c r="AO94" s="3"/>
      <c r="AP94" s="3"/>
    </row>
    <row r="95" spans="1:42" ht="28.5" customHeight="1" x14ac:dyDescent="0.2">
      <c r="A95" s="80" t="s">
        <v>36</v>
      </c>
      <c r="B95" s="2" t="s">
        <v>9</v>
      </c>
      <c r="C95" s="2" t="s">
        <v>9</v>
      </c>
      <c r="D95" s="2" t="s">
        <v>9</v>
      </c>
      <c r="E95" s="2" t="s">
        <v>9</v>
      </c>
      <c r="F95" s="2" t="s">
        <v>9</v>
      </c>
      <c r="G95" s="2" t="s">
        <v>9</v>
      </c>
      <c r="H95" s="2" t="s">
        <v>9</v>
      </c>
      <c r="I95" s="2" t="s">
        <v>9</v>
      </c>
      <c r="J95" s="2" t="s">
        <v>9</v>
      </c>
      <c r="K95" s="2" t="s">
        <v>9</v>
      </c>
      <c r="L95" s="2" t="s">
        <v>9</v>
      </c>
      <c r="M95" s="2" t="s">
        <v>9</v>
      </c>
      <c r="N95" s="2"/>
      <c r="V95" s="4"/>
      <c r="Z95" s="2"/>
      <c r="AM95" s="3"/>
      <c r="AN95" s="3"/>
      <c r="AO95" s="3"/>
      <c r="AP95" s="3"/>
    </row>
    <row r="96" spans="1:42" ht="16.5" x14ac:dyDescent="0.2">
      <c r="A96" s="80" t="s">
        <v>50</v>
      </c>
      <c r="B96" s="2" t="s">
        <v>9</v>
      </c>
      <c r="C96" s="2" t="s">
        <v>9</v>
      </c>
      <c r="D96" s="2" t="s">
        <v>9</v>
      </c>
      <c r="E96" s="2" t="s">
        <v>9</v>
      </c>
      <c r="F96" s="2" t="s">
        <v>9</v>
      </c>
      <c r="G96" s="2" t="s">
        <v>9</v>
      </c>
      <c r="H96" s="42">
        <v>0.14000000000000001</v>
      </c>
      <c r="I96" s="42">
        <v>0.14000000000000001</v>
      </c>
      <c r="J96" s="2" t="s">
        <v>9</v>
      </c>
      <c r="K96" s="2" t="s">
        <v>9</v>
      </c>
      <c r="L96" s="2" t="s">
        <v>9</v>
      </c>
      <c r="M96" s="2" t="s">
        <v>9</v>
      </c>
      <c r="N96" s="2"/>
      <c r="V96" s="4"/>
      <c r="Z96" s="2"/>
      <c r="AM96" s="3"/>
      <c r="AN96" s="3"/>
      <c r="AO96" s="3"/>
      <c r="AP96" s="3"/>
    </row>
    <row r="97" spans="1:43" ht="15" x14ac:dyDescent="0.25">
      <c r="A97" s="26" t="s">
        <v>37</v>
      </c>
      <c r="B97" s="10" t="s">
        <v>9</v>
      </c>
      <c r="C97" s="10" t="s">
        <v>9</v>
      </c>
      <c r="D97" s="10" t="s">
        <v>9</v>
      </c>
      <c r="E97" s="10" t="s">
        <v>9</v>
      </c>
      <c r="F97" s="10" t="s">
        <v>9</v>
      </c>
      <c r="G97" s="10" t="s">
        <v>9</v>
      </c>
      <c r="H97" s="64">
        <v>0.02</v>
      </c>
      <c r="I97" s="64">
        <f>SUM(F97:H97)</f>
        <v>0.02</v>
      </c>
      <c r="J97" s="27">
        <f>SUM(J98:J104)</f>
        <v>351.815</v>
      </c>
      <c r="K97" s="27">
        <f>SUM(K98:K104)</f>
        <v>2021.653</v>
      </c>
      <c r="L97" s="65">
        <f>SUM(L98:L104)</f>
        <v>0.02</v>
      </c>
      <c r="M97" s="27">
        <f>SUM(J97:L97)</f>
        <v>2373.4879999999998</v>
      </c>
      <c r="N97" s="2"/>
      <c r="V97" s="4"/>
      <c r="Z97" s="2"/>
      <c r="AM97" s="3"/>
      <c r="AN97" s="3"/>
      <c r="AO97" s="3"/>
      <c r="AP97" s="3"/>
    </row>
    <row r="98" spans="1:43" x14ac:dyDescent="0.2">
      <c r="A98" s="80" t="s">
        <v>38</v>
      </c>
      <c r="B98" s="30" t="s">
        <v>8</v>
      </c>
      <c r="C98" s="30" t="s">
        <v>8</v>
      </c>
      <c r="D98" s="30" t="s">
        <v>8</v>
      </c>
      <c r="E98" s="2" t="s">
        <v>9</v>
      </c>
      <c r="F98" s="2" t="s">
        <v>9</v>
      </c>
      <c r="G98" s="2" t="s">
        <v>9</v>
      </c>
      <c r="H98" s="2" t="s">
        <v>9</v>
      </c>
      <c r="I98" s="2" t="s">
        <v>9</v>
      </c>
      <c r="J98" s="2" t="s">
        <v>9</v>
      </c>
      <c r="K98" s="2" t="s">
        <v>9</v>
      </c>
      <c r="L98" s="2" t="s">
        <v>9</v>
      </c>
      <c r="M98" s="2" t="s">
        <v>9</v>
      </c>
      <c r="N98" s="2"/>
      <c r="V98" s="4"/>
      <c r="Z98" s="2"/>
      <c r="AM98" s="3"/>
      <c r="AN98" s="3"/>
      <c r="AO98" s="3"/>
      <c r="AP98" s="3"/>
    </row>
    <row r="99" spans="1:43" ht="28.5" customHeight="1" x14ac:dyDescent="0.2">
      <c r="A99" s="80" t="s">
        <v>39</v>
      </c>
      <c r="B99" s="30" t="s">
        <v>8</v>
      </c>
      <c r="C99" s="30" t="s">
        <v>8</v>
      </c>
      <c r="D99" s="30" t="s">
        <v>8</v>
      </c>
      <c r="E99" s="2" t="s">
        <v>9</v>
      </c>
      <c r="F99" s="2" t="s">
        <v>9</v>
      </c>
      <c r="G99" s="2" t="s">
        <v>9</v>
      </c>
      <c r="H99" s="2" t="s">
        <v>9</v>
      </c>
      <c r="I99" s="2" t="s">
        <v>9</v>
      </c>
      <c r="J99" s="34">
        <v>351.815</v>
      </c>
      <c r="K99" s="34">
        <v>2021.653</v>
      </c>
      <c r="L99" s="53" t="s">
        <v>9</v>
      </c>
      <c r="M99" s="34">
        <v>2373.4679999999998</v>
      </c>
      <c r="N99" s="2"/>
      <c r="V99" s="4"/>
      <c r="Z99" s="2"/>
      <c r="AM99" s="3"/>
      <c r="AN99" s="3"/>
      <c r="AO99" s="3"/>
      <c r="AP99" s="3"/>
    </row>
    <row r="100" spans="1:43" x14ac:dyDescent="0.2">
      <c r="A100" s="80" t="s">
        <v>40</v>
      </c>
      <c r="B100" s="10" t="s">
        <v>9</v>
      </c>
      <c r="C100" s="10" t="s">
        <v>9</v>
      </c>
      <c r="D100" s="10" t="s">
        <v>9</v>
      </c>
      <c r="E100" s="10" t="s">
        <v>9</v>
      </c>
      <c r="F100" s="10" t="s">
        <v>9</v>
      </c>
      <c r="G100" s="10" t="s">
        <v>9</v>
      </c>
      <c r="H100" s="2" t="s">
        <v>9</v>
      </c>
      <c r="I100" s="2" t="s">
        <v>9</v>
      </c>
      <c r="J100" s="2" t="s">
        <v>9</v>
      </c>
      <c r="K100" s="2" t="s">
        <v>9</v>
      </c>
      <c r="L100" s="2" t="s">
        <v>9</v>
      </c>
      <c r="M100" s="2" t="s">
        <v>9</v>
      </c>
      <c r="N100" s="2"/>
      <c r="V100" s="4"/>
      <c r="Z100" s="2"/>
      <c r="AM100" s="3"/>
      <c r="AN100" s="3"/>
      <c r="AO100" s="3"/>
      <c r="AP100" s="3"/>
    </row>
    <row r="101" spans="1:43" x14ac:dyDescent="0.2">
      <c r="A101" s="80" t="s">
        <v>41</v>
      </c>
      <c r="B101" s="10" t="s">
        <v>9</v>
      </c>
      <c r="C101" s="10" t="s">
        <v>9</v>
      </c>
      <c r="D101" s="10" t="s">
        <v>9</v>
      </c>
      <c r="E101" s="10" t="s">
        <v>9</v>
      </c>
      <c r="F101" s="10" t="s">
        <v>9</v>
      </c>
      <c r="G101" s="10" t="s">
        <v>9</v>
      </c>
      <c r="H101" s="2" t="s">
        <v>9</v>
      </c>
      <c r="I101" s="2" t="s">
        <v>9</v>
      </c>
      <c r="J101" s="2" t="s">
        <v>9</v>
      </c>
      <c r="K101" s="2" t="s">
        <v>9</v>
      </c>
      <c r="L101" s="2" t="s">
        <v>9</v>
      </c>
      <c r="M101" s="2" t="s">
        <v>9</v>
      </c>
      <c r="N101" s="2"/>
      <c r="V101" s="4"/>
      <c r="Z101" s="2"/>
      <c r="AM101" s="3"/>
      <c r="AN101" s="3"/>
      <c r="AO101" s="3"/>
      <c r="AP101" s="3"/>
    </row>
    <row r="102" spans="1:43" x14ac:dyDescent="0.2">
      <c r="A102" s="80" t="s">
        <v>42</v>
      </c>
      <c r="B102" s="10" t="s">
        <v>9</v>
      </c>
      <c r="C102" s="10" t="s">
        <v>9</v>
      </c>
      <c r="D102" s="10" t="s">
        <v>9</v>
      </c>
      <c r="E102" s="10" t="s">
        <v>9</v>
      </c>
      <c r="F102" s="10" t="s">
        <v>9</v>
      </c>
      <c r="G102" s="10" t="s">
        <v>9</v>
      </c>
      <c r="H102" s="2" t="s">
        <v>9</v>
      </c>
      <c r="I102" s="2" t="s">
        <v>9</v>
      </c>
      <c r="J102" s="2" t="s">
        <v>9</v>
      </c>
      <c r="K102" s="2" t="s">
        <v>9</v>
      </c>
      <c r="L102" s="2" t="s">
        <v>9</v>
      </c>
      <c r="M102" s="2" t="s">
        <v>9</v>
      </c>
      <c r="N102" s="2"/>
      <c r="V102" s="4"/>
      <c r="Z102" s="2"/>
      <c r="AM102" s="3"/>
      <c r="AN102" s="3"/>
      <c r="AO102" s="3"/>
      <c r="AP102" s="3"/>
    </row>
    <row r="103" spans="1:43" x14ac:dyDescent="0.2">
      <c r="A103" s="80" t="s">
        <v>43</v>
      </c>
      <c r="B103" s="10" t="s">
        <v>9</v>
      </c>
      <c r="C103" s="10" t="s">
        <v>9</v>
      </c>
      <c r="D103" s="10" t="s">
        <v>9</v>
      </c>
      <c r="E103" s="10" t="s">
        <v>9</v>
      </c>
      <c r="F103" s="10" t="s">
        <v>9</v>
      </c>
      <c r="G103" s="10" t="s">
        <v>9</v>
      </c>
      <c r="H103" s="35">
        <v>0.02</v>
      </c>
      <c r="I103" s="35">
        <f>SUM(F103:H103)</f>
        <v>0.02</v>
      </c>
      <c r="J103" s="2" t="s">
        <v>9</v>
      </c>
      <c r="K103" s="2" t="s">
        <v>9</v>
      </c>
      <c r="L103" s="2" t="s">
        <v>9</v>
      </c>
      <c r="M103" s="2" t="s">
        <v>9</v>
      </c>
      <c r="N103" s="2"/>
      <c r="V103" s="4"/>
      <c r="Z103" s="2"/>
      <c r="AM103" s="3"/>
      <c r="AN103" s="3"/>
      <c r="AO103" s="3"/>
      <c r="AP103" s="3"/>
    </row>
    <row r="104" spans="1:43" x14ac:dyDescent="0.2">
      <c r="A104" s="82" t="s">
        <v>63</v>
      </c>
      <c r="B104" s="44" t="s">
        <v>9</v>
      </c>
      <c r="C104" s="44" t="s">
        <v>9</v>
      </c>
      <c r="D104" s="44" t="s">
        <v>9</v>
      </c>
      <c r="E104" s="44" t="s">
        <v>9</v>
      </c>
      <c r="F104" s="44" t="s">
        <v>9</v>
      </c>
      <c r="G104" s="44" t="s">
        <v>9</v>
      </c>
      <c r="H104" s="44" t="s">
        <v>9</v>
      </c>
      <c r="I104" s="44" t="s">
        <v>9</v>
      </c>
      <c r="J104" s="44" t="s">
        <v>9</v>
      </c>
      <c r="K104" s="44" t="s">
        <v>9</v>
      </c>
      <c r="L104" s="66">
        <v>0.02</v>
      </c>
      <c r="M104" s="66">
        <v>0.02</v>
      </c>
      <c r="N104" s="2"/>
      <c r="V104" s="4"/>
      <c r="Z104" s="2"/>
      <c r="AM104" s="3"/>
      <c r="AN104" s="3"/>
      <c r="AO104" s="3"/>
      <c r="AP104" s="3"/>
    </row>
    <row r="105" spans="1:43" ht="18" x14ac:dyDescent="0.2">
      <c r="A105" s="45" t="s">
        <v>51</v>
      </c>
      <c r="B105" s="10"/>
      <c r="C105" s="10"/>
      <c r="D105" s="3"/>
      <c r="E105" s="46"/>
      <c r="F105" s="10"/>
      <c r="G105" s="10"/>
      <c r="H105" s="10"/>
      <c r="I105" s="10"/>
      <c r="J105" s="4"/>
      <c r="N105" s="2"/>
      <c r="V105" s="4"/>
      <c r="Z105" s="2"/>
      <c r="AM105" s="3"/>
      <c r="AN105" s="3"/>
      <c r="AO105" s="3"/>
      <c r="AP105" s="3"/>
    </row>
    <row r="106" spans="1:43" s="96" customFormat="1" ht="12.75" x14ac:dyDescent="0.2">
      <c r="A106" s="104" t="s">
        <v>64</v>
      </c>
      <c r="B106" s="104"/>
      <c r="C106" s="104"/>
      <c r="D106" s="104"/>
      <c r="E106" s="104"/>
      <c r="F106" s="104"/>
      <c r="G106" s="104"/>
      <c r="H106" s="104"/>
      <c r="I106" s="104"/>
      <c r="J106" s="104"/>
      <c r="K106" s="104"/>
      <c r="L106" s="104"/>
      <c r="M106" s="104"/>
      <c r="N106" s="94"/>
      <c r="O106" s="95"/>
      <c r="P106" s="95"/>
      <c r="Q106" s="95"/>
      <c r="R106" s="95"/>
      <c r="S106" s="95"/>
      <c r="T106" s="95"/>
      <c r="U106" s="95"/>
      <c r="V106" s="95"/>
      <c r="W106" s="95"/>
    </row>
    <row r="107" spans="1:43" ht="16.5" x14ac:dyDescent="0.2">
      <c r="A107" s="78" t="s">
        <v>52</v>
      </c>
      <c r="B107" s="79"/>
      <c r="C107" s="79"/>
      <c r="D107" s="79"/>
      <c r="E107" s="79"/>
      <c r="F107" s="10"/>
      <c r="G107" s="10"/>
      <c r="H107" s="10"/>
      <c r="I107" s="10"/>
      <c r="M107" s="77"/>
      <c r="Z107" s="2"/>
      <c r="AA107" s="4"/>
      <c r="AQ107" s="2"/>
    </row>
    <row r="108" spans="1:43" ht="16.5" x14ac:dyDescent="0.2">
      <c r="A108" s="78" t="s">
        <v>53</v>
      </c>
      <c r="B108" s="79"/>
      <c r="C108" s="79"/>
      <c r="D108" s="79"/>
      <c r="E108" s="79"/>
      <c r="Z108" s="2"/>
      <c r="AA108" s="4"/>
      <c r="AQ108" s="2"/>
    </row>
    <row r="109" spans="1:43" ht="16.5" x14ac:dyDescent="0.2">
      <c r="A109" s="78" t="s">
        <v>54</v>
      </c>
      <c r="B109" s="79"/>
      <c r="C109" s="79"/>
      <c r="D109" s="79"/>
      <c r="E109" s="79"/>
      <c r="Z109" s="2"/>
      <c r="AA109" s="4"/>
      <c r="AQ109" s="2"/>
    </row>
    <row r="110" spans="1:43" ht="16.5" x14ac:dyDescent="0.2">
      <c r="A110" s="78" t="s">
        <v>55</v>
      </c>
      <c r="B110" s="79"/>
      <c r="C110" s="79"/>
      <c r="D110" s="79"/>
      <c r="E110" s="79"/>
      <c r="Z110" s="2"/>
      <c r="AA110" s="4"/>
      <c r="AQ110" s="2"/>
    </row>
    <row r="111" spans="1:43" ht="26.25" customHeight="1" x14ac:dyDescent="0.2">
      <c r="A111" s="97" t="s">
        <v>61</v>
      </c>
      <c r="B111" s="97"/>
      <c r="C111" s="97"/>
      <c r="D111" s="97"/>
      <c r="E111" s="97"/>
      <c r="Z111" s="2"/>
      <c r="AA111" s="4"/>
      <c r="AQ111" s="2"/>
    </row>
    <row r="112" spans="1:43" ht="15" customHeight="1" x14ac:dyDescent="0.2">
      <c r="A112" s="47" t="s">
        <v>56</v>
      </c>
      <c r="Z112" s="2"/>
      <c r="AA112" s="4"/>
      <c r="AQ112" s="2"/>
    </row>
    <row r="113" spans="1:43" ht="15" x14ac:dyDescent="0.2">
      <c r="A113" s="48" t="s">
        <v>58</v>
      </c>
      <c r="B113" s="10"/>
      <c r="F113" s="1" t="s">
        <v>58</v>
      </c>
      <c r="G113" s="2"/>
      <c r="H113" s="2"/>
      <c r="I113" s="2"/>
      <c r="N113" s="3"/>
      <c r="O113" s="3"/>
      <c r="P113" s="3"/>
      <c r="Q113" s="3"/>
      <c r="R113" s="3"/>
      <c r="Z113" s="2"/>
      <c r="AA113" s="4"/>
      <c r="AQ113" s="2"/>
    </row>
    <row r="114" spans="1:43" ht="17.25" x14ac:dyDescent="0.2">
      <c r="A114" s="5" t="s">
        <v>46</v>
      </c>
      <c r="B114" s="10"/>
      <c r="F114" s="2"/>
      <c r="G114" s="2"/>
      <c r="H114" s="2"/>
      <c r="I114" s="2"/>
    </row>
    <row r="115" spans="1:43" ht="15" x14ac:dyDescent="0.2">
      <c r="A115" s="49" t="s">
        <v>44</v>
      </c>
      <c r="F115" s="2"/>
      <c r="G115" s="2"/>
      <c r="H115" s="2"/>
      <c r="I115" s="2"/>
    </row>
    <row r="116" spans="1:43" ht="15" x14ac:dyDescent="0.2">
      <c r="A116" s="26" t="s">
        <v>1</v>
      </c>
      <c r="F116" s="2"/>
      <c r="G116" s="2"/>
      <c r="H116" s="2"/>
      <c r="I116" s="2"/>
    </row>
    <row r="117" spans="1:43" ht="12.75" customHeight="1" x14ac:dyDescent="0.2">
      <c r="F117" s="2"/>
      <c r="G117" s="2"/>
      <c r="H117" s="2"/>
      <c r="I117" s="2"/>
      <c r="N117" s="2"/>
    </row>
    <row r="118" spans="1:43" ht="15" x14ac:dyDescent="0.25">
      <c r="A118" s="106" t="s">
        <v>2</v>
      </c>
      <c r="B118" s="99">
        <v>2014</v>
      </c>
      <c r="C118" s="100"/>
      <c r="D118" s="100"/>
      <c r="E118" s="101"/>
      <c r="F118" s="99">
        <v>2015</v>
      </c>
      <c r="G118" s="100"/>
      <c r="H118" s="100"/>
      <c r="I118" s="100"/>
      <c r="J118" s="98">
        <v>2016</v>
      </c>
      <c r="K118" s="98"/>
      <c r="L118" s="98"/>
      <c r="M118" s="98"/>
      <c r="N118" s="2"/>
    </row>
    <row r="119" spans="1:43" ht="45" x14ac:dyDescent="0.2">
      <c r="A119" s="107"/>
      <c r="B119" s="59" t="s">
        <v>3</v>
      </c>
      <c r="C119" s="60" t="s">
        <v>4</v>
      </c>
      <c r="D119" s="59" t="s">
        <v>5</v>
      </c>
      <c r="E119" s="60" t="s">
        <v>6</v>
      </c>
      <c r="F119" s="59" t="s">
        <v>3</v>
      </c>
      <c r="G119" s="60" t="s">
        <v>4</v>
      </c>
      <c r="H119" s="59" t="s">
        <v>5</v>
      </c>
      <c r="I119" s="60" t="s">
        <v>6</v>
      </c>
      <c r="J119" s="71" t="s">
        <v>3</v>
      </c>
      <c r="K119" s="72" t="s">
        <v>4</v>
      </c>
      <c r="L119" s="71" t="s">
        <v>5</v>
      </c>
      <c r="M119" s="72" t="s">
        <v>6</v>
      </c>
      <c r="N119" s="2"/>
    </row>
    <row r="120" spans="1:43" ht="5.0999999999999996" customHeight="1" x14ac:dyDescent="0.2">
      <c r="A120" s="83"/>
      <c r="B120" s="88"/>
      <c r="C120" s="85"/>
      <c r="D120" s="88"/>
      <c r="E120" s="85"/>
      <c r="F120" s="88"/>
      <c r="G120" s="85"/>
      <c r="H120" s="88"/>
      <c r="I120" s="85"/>
      <c r="J120" s="83"/>
      <c r="K120" s="84"/>
      <c r="L120" s="83"/>
      <c r="M120" s="84"/>
      <c r="N120" s="2"/>
    </row>
    <row r="121" spans="1:43" ht="15" x14ac:dyDescent="0.2">
      <c r="A121" s="21" t="s">
        <v>6</v>
      </c>
      <c r="B121" s="68">
        <f>SUM(B123,B128,B132,B140,B153)</f>
        <v>18.957999999999998</v>
      </c>
      <c r="C121" s="68">
        <f>SUM(C123,C128,C132,C140,C153)</f>
        <v>243.096</v>
      </c>
      <c r="D121" s="68">
        <f>SUM(D123,D128,D132,D140,D153)</f>
        <v>0.253</v>
      </c>
      <c r="E121" s="69">
        <f>SUM(B121:D121)</f>
        <v>262.30699999999996</v>
      </c>
      <c r="F121" s="22">
        <f>SUM(F123,F128,F132,F140,F143,F153,)</f>
        <v>178.178</v>
      </c>
      <c r="G121" s="22">
        <f t="shared" ref="G121:H121" si="6">SUM(G123,G128,G132,G140,G143,G153,)</f>
        <v>13179.75</v>
      </c>
      <c r="H121" s="22">
        <f t="shared" si="6"/>
        <v>646.02</v>
      </c>
      <c r="I121" s="23">
        <f>SUM(F121:H121)</f>
        <v>14003.948</v>
      </c>
      <c r="J121" s="68">
        <f>SUM(J123,J128,J132,J140,J143,J153)</f>
        <v>605.82500000000005</v>
      </c>
      <c r="K121" s="68">
        <f>SUM(K123,K128,K132,K140,K143,K153)</f>
        <v>13629.905999999999</v>
      </c>
      <c r="L121" s="68">
        <f t="shared" ref="L121" si="7">SUM(L123,L128,L132,L140,L153)</f>
        <v>0</v>
      </c>
      <c r="M121" s="68">
        <f>SUM(M123,M128,M132,M140,M143,M153)</f>
        <v>14235.731</v>
      </c>
      <c r="N121" s="2"/>
    </row>
    <row r="122" spans="1:43" ht="5.0999999999999996" customHeight="1" x14ac:dyDescent="0.2">
      <c r="A122" s="26"/>
      <c r="B122" s="75"/>
      <c r="C122" s="75"/>
      <c r="D122" s="75"/>
      <c r="E122" s="92"/>
      <c r="F122" s="86"/>
      <c r="G122" s="86"/>
      <c r="H122" s="86"/>
      <c r="I122" s="86"/>
      <c r="J122" s="75"/>
      <c r="K122" s="75"/>
      <c r="L122" s="75"/>
      <c r="M122" s="75"/>
      <c r="N122" s="2"/>
    </row>
    <row r="123" spans="1:43" ht="15" x14ac:dyDescent="0.2">
      <c r="A123" s="26" t="s">
        <v>7</v>
      </c>
      <c r="B123" s="62" t="s">
        <v>9</v>
      </c>
      <c r="C123" s="62" t="s">
        <v>9</v>
      </c>
      <c r="D123" s="62" t="s">
        <v>9</v>
      </c>
      <c r="E123" s="62" t="s">
        <v>9</v>
      </c>
      <c r="F123" s="62" t="s">
        <v>9</v>
      </c>
      <c r="G123" s="62" t="s">
        <v>9</v>
      </c>
      <c r="H123" s="62" t="s">
        <v>9</v>
      </c>
      <c r="I123" s="62" t="s">
        <v>9</v>
      </c>
      <c r="J123" s="62" t="s">
        <v>9</v>
      </c>
      <c r="K123" s="62" t="s">
        <v>9</v>
      </c>
      <c r="L123" s="62" t="s">
        <v>9</v>
      </c>
      <c r="M123" s="62" t="s">
        <v>9</v>
      </c>
      <c r="N123" s="3"/>
      <c r="O123" s="3"/>
      <c r="P123" s="3"/>
      <c r="Q123" s="3"/>
    </row>
    <row r="124" spans="1:43" x14ac:dyDescent="0.2">
      <c r="A124" s="80" t="s">
        <v>10</v>
      </c>
      <c r="B124" s="63" t="s">
        <v>9</v>
      </c>
      <c r="C124" s="63" t="s">
        <v>9</v>
      </c>
      <c r="D124" s="63" t="s">
        <v>9</v>
      </c>
      <c r="E124" s="63" t="s">
        <v>9</v>
      </c>
      <c r="F124" s="63" t="s">
        <v>9</v>
      </c>
      <c r="G124" s="63" t="s">
        <v>9</v>
      </c>
      <c r="H124" s="63" t="s">
        <v>9</v>
      </c>
      <c r="I124" s="63" t="s">
        <v>9</v>
      </c>
      <c r="J124" s="63" t="s">
        <v>9</v>
      </c>
      <c r="K124" s="63" t="s">
        <v>9</v>
      </c>
      <c r="L124" s="63" t="s">
        <v>9</v>
      </c>
      <c r="M124" s="63" t="s">
        <v>9</v>
      </c>
      <c r="N124" s="3"/>
      <c r="O124" s="3"/>
      <c r="P124" s="3"/>
      <c r="Q124" s="3"/>
    </row>
    <row r="125" spans="1:43" x14ac:dyDescent="0.2">
      <c r="A125" s="80" t="s">
        <v>11</v>
      </c>
      <c r="B125" s="63" t="s">
        <v>9</v>
      </c>
      <c r="C125" s="63" t="s">
        <v>9</v>
      </c>
      <c r="D125" s="63" t="s">
        <v>9</v>
      </c>
      <c r="E125" s="63" t="s">
        <v>9</v>
      </c>
      <c r="F125" s="63" t="s">
        <v>9</v>
      </c>
      <c r="G125" s="63" t="s">
        <v>9</v>
      </c>
      <c r="H125" s="63" t="s">
        <v>9</v>
      </c>
      <c r="I125" s="63" t="s">
        <v>9</v>
      </c>
      <c r="J125" s="63" t="s">
        <v>9</v>
      </c>
      <c r="K125" s="63" t="s">
        <v>9</v>
      </c>
      <c r="L125" s="63" t="s">
        <v>9</v>
      </c>
      <c r="M125" s="63" t="s">
        <v>9</v>
      </c>
      <c r="N125" s="3"/>
      <c r="O125" s="3"/>
      <c r="P125" s="3"/>
      <c r="Q125" s="3"/>
    </row>
    <row r="126" spans="1:43" x14ac:dyDescent="0.2">
      <c r="A126" s="80" t="s">
        <v>12</v>
      </c>
      <c r="B126" s="63" t="s">
        <v>9</v>
      </c>
      <c r="C126" s="63" t="s">
        <v>9</v>
      </c>
      <c r="D126" s="63" t="s">
        <v>9</v>
      </c>
      <c r="E126" s="63" t="s">
        <v>9</v>
      </c>
      <c r="F126" s="63" t="s">
        <v>9</v>
      </c>
      <c r="G126" s="63" t="s">
        <v>9</v>
      </c>
      <c r="H126" s="63" t="s">
        <v>9</v>
      </c>
      <c r="I126" s="63" t="s">
        <v>9</v>
      </c>
      <c r="J126" s="63" t="s">
        <v>9</v>
      </c>
      <c r="K126" s="63" t="s">
        <v>9</v>
      </c>
      <c r="L126" s="63" t="s">
        <v>9</v>
      </c>
      <c r="M126" s="63" t="s">
        <v>9</v>
      </c>
      <c r="N126" s="3"/>
      <c r="O126" s="3"/>
      <c r="P126" s="3"/>
      <c r="Q126" s="3"/>
    </row>
    <row r="127" spans="1:43" x14ac:dyDescent="0.2">
      <c r="A127" s="80" t="s">
        <v>13</v>
      </c>
      <c r="B127" s="63" t="s">
        <v>9</v>
      </c>
      <c r="C127" s="63" t="s">
        <v>9</v>
      </c>
      <c r="D127" s="63" t="s">
        <v>9</v>
      </c>
      <c r="E127" s="63" t="s">
        <v>9</v>
      </c>
      <c r="F127" s="63" t="s">
        <v>9</v>
      </c>
      <c r="G127" s="63" t="s">
        <v>9</v>
      </c>
      <c r="H127" s="63" t="s">
        <v>9</v>
      </c>
      <c r="I127" s="63" t="s">
        <v>9</v>
      </c>
      <c r="J127" s="63" t="s">
        <v>9</v>
      </c>
      <c r="K127" s="63" t="s">
        <v>9</v>
      </c>
      <c r="L127" s="63" t="s">
        <v>9</v>
      </c>
      <c r="M127" s="63" t="s">
        <v>9</v>
      </c>
      <c r="N127" s="3"/>
      <c r="O127" s="3"/>
      <c r="P127" s="3"/>
      <c r="Q127" s="3"/>
    </row>
    <row r="128" spans="1:43" ht="15" x14ac:dyDescent="0.25">
      <c r="A128" s="26" t="s">
        <v>14</v>
      </c>
      <c r="B128" s="62" t="s">
        <v>9</v>
      </c>
      <c r="C128" s="32">
        <v>189.48</v>
      </c>
      <c r="D128" s="62" t="s">
        <v>9</v>
      </c>
      <c r="E128" s="32">
        <v>189.48</v>
      </c>
      <c r="F128" s="62" t="s">
        <v>9</v>
      </c>
      <c r="G128" s="27">
        <f>204.007+12834.279</f>
        <v>13038.286</v>
      </c>
      <c r="H128" s="62" t="s">
        <v>9</v>
      </c>
      <c r="I128" s="27">
        <f>204.007+12834.279</f>
        <v>13038.286</v>
      </c>
      <c r="J128" s="32">
        <f>SUM(J129:J131)</f>
        <v>0</v>
      </c>
      <c r="K128" s="32">
        <f t="shared" ref="K128:L128" si="8">SUM(K129:K131)</f>
        <v>12834.279</v>
      </c>
      <c r="L128" s="32">
        <f t="shared" si="8"/>
        <v>0</v>
      </c>
      <c r="M128" s="32">
        <f>SUM(J128:L128)</f>
        <v>12834.279</v>
      </c>
      <c r="N128" s="3"/>
      <c r="O128" s="3"/>
      <c r="P128" s="3"/>
      <c r="Q128" s="3"/>
    </row>
    <row r="129" spans="1:17" ht="28.5" x14ac:dyDescent="0.2">
      <c r="A129" s="80" t="s">
        <v>15</v>
      </c>
      <c r="B129" s="63" t="s">
        <v>9</v>
      </c>
      <c r="C129" s="34">
        <v>189.48</v>
      </c>
      <c r="D129" s="63" t="s">
        <v>9</v>
      </c>
      <c r="E129" s="34">
        <v>189.48</v>
      </c>
      <c r="F129" s="63" t="s">
        <v>9</v>
      </c>
      <c r="G129" s="31">
        <f>204.007+12834.279</f>
        <v>13038.286</v>
      </c>
      <c r="H129" s="63" t="s">
        <v>9</v>
      </c>
      <c r="I129" s="31">
        <f>204.007+12834.279</f>
        <v>13038.286</v>
      </c>
      <c r="J129" s="62" t="s">
        <v>45</v>
      </c>
      <c r="K129" s="34">
        <v>12834.279</v>
      </c>
      <c r="L129" s="63"/>
      <c r="M129" s="74">
        <f>SUM(J129:L129)</f>
        <v>12834.279</v>
      </c>
      <c r="N129" s="3"/>
      <c r="O129" s="3"/>
      <c r="P129" s="3"/>
      <c r="Q129" s="3"/>
    </row>
    <row r="130" spans="1:17" x14ac:dyDescent="0.2">
      <c r="A130" s="80" t="s">
        <v>16</v>
      </c>
      <c r="B130" s="63" t="s">
        <v>9</v>
      </c>
      <c r="C130" s="63" t="s">
        <v>9</v>
      </c>
      <c r="D130" s="63" t="s">
        <v>9</v>
      </c>
      <c r="E130" s="63" t="s">
        <v>9</v>
      </c>
      <c r="F130" s="63" t="s">
        <v>9</v>
      </c>
      <c r="G130" s="63" t="s">
        <v>9</v>
      </c>
      <c r="H130" s="63" t="s">
        <v>9</v>
      </c>
      <c r="I130" s="63" t="s">
        <v>9</v>
      </c>
      <c r="J130" s="63" t="s">
        <v>9</v>
      </c>
      <c r="K130" s="63" t="s">
        <v>9</v>
      </c>
      <c r="L130" s="63" t="s">
        <v>9</v>
      </c>
      <c r="M130" s="63" t="s">
        <v>9</v>
      </c>
      <c r="N130" s="3"/>
      <c r="O130" s="3"/>
      <c r="P130" s="3"/>
      <c r="Q130" s="3"/>
    </row>
    <row r="131" spans="1:17" ht="28.5" x14ac:dyDescent="0.2">
      <c r="A131" s="80" t="s">
        <v>17</v>
      </c>
      <c r="B131" s="63" t="s">
        <v>9</v>
      </c>
      <c r="C131" s="63" t="s">
        <v>9</v>
      </c>
      <c r="D131" s="63" t="s">
        <v>9</v>
      </c>
      <c r="E131" s="63" t="s">
        <v>9</v>
      </c>
      <c r="F131" s="63" t="s">
        <v>9</v>
      </c>
      <c r="G131" s="63" t="s">
        <v>9</v>
      </c>
      <c r="H131" s="63" t="s">
        <v>9</v>
      </c>
      <c r="I131" s="63" t="s">
        <v>9</v>
      </c>
      <c r="J131" s="63" t="s">
        <v>9</v>
      </c>
      <c r="K131" s="63" t="s">
        <v>9</v>
      </c>
      <c r="L131" s="63" t="s">
        <v>9</v>
      </c>
      <c r="M131" s="63" t="s">
        <v>9</v>
      </c>
      <c r="N131" s="3"/>
      <c r="O131" s="3"/>
      <c r="P131" s="3"/>
      <c r="Q131" s="3"/>
    </row>
    <row r="132" spans="1:17" ht="15" x14ac:dyDescent="0.25">
      <c r="A132" s="26" t="s">
        <v>18</v>
      </c>
      <c r="B132" s="62" t="s">
        <v>9</v>
      </c>
      <c r="C132" s="62" t="s">
        <v>9</v>
      </c>
      <c r="D132" s="62" t="s">
        <v>9</v>
      </c>
      <c r="E132" s="62" t="s">
        <v>9</v>
      </c>
      <c r="F132" s="32">
        <v>0.25</v>
      </c>
      <c r="G132" s="62" t="s">
        <v>9</v>
      </c>
      <c r="H132" s="62" t="s">
        <v>9</v>
      </c>
      <c r="I132" s="32">
        <v>0.25</v>
      </c>
      <c r="J132" s="32">
        <f>SUM(J133:J139)</f>
        <v>0</v>
      </c>
      <c r="K132" s="32">
        <f t="shared" ref="K132:L132" si="9">SUM(K133:K139)</f>
        <v>0</v>
      </c>
      <c r="L132" s="32">
        <f t="shared" si="9"/>
        <v>0</v>
      </c>
      <c r="M132" s="32">
        <f>SUM(J132:L132)</f>
        <v>0</v>
      </c>
      <c r="N132" s="3"/>
      <c r="O132" s="3"/>
      <c r="P132" s="3"/>
      <c r="Q132" s="3"/>
    </row>
    <row r="133" spans="1:17" x14ac:dyDescent="0.2">
      <c r="A133" s="80" t="s">
        <v>19</v>
      </c>
      <c r="B133" s="63" t="s">
        <v>9</v>
      </c>
      <c r="C133" s="30" t="s">
        <v>9</v>
      </c>
      <c r="D133" s="30" t="s">
        <v>9</v>
      </c>
      <c r="E133" s="30" t="s">
        <v>9</v>
      </c>
      <c r="F133" s="30" t="s">
        <v>9</v>
      </c>
      <c r="G133" s="63" t="s">
        <v>9</v>
      </c>
      <c r="H133" s="63" t="s">
        <v>9</v>
      </c>
      <c r="I133" s="30" t="s">
        <v>9</v>
      </c>
      <c r="J133" s="10" t="s">
        <v>9</v>
      </c>
      <c r="K133" s="10" t="s">
        <v>9</v>
      </c>
      <c r="L133" s="10" t="s">
        <v>9</v>
      </c>
      <c r="M133" s="10" t="s">
        <v>9</v>
      </c>
      <c r="N133" s="3"/>
      <c r="O133" s="3"/>
      <c r="P133" s="3"/>
      <c r="Q133" s="3"/>
    </row>
    <row r="134" spans="1:17" x14ac:dyDescent="0.2">
      <c r="A134" s="80" t="s">
        <v>21</v>
      </c>
      <c r="B134" s="30" t="s">
        <v>9</v>
      </c>
      <c r="C134" s="30" t="s">
        <v>9</v>
      </c>
      <c r="D134" s="30" t="s">
        <v>9</v>
      </c>
      <c r="E134" s="30" t="s">
        <v>9</v>
      </c>
      <c r="F134" s="30" t="s">
        <v>9</v>
      </c>
      <c r="G134" s="63" t="s">
        <v>9</v>
      </c>
      <c r="H134" s="63" t="s">
        <v>9</v>
      </c>
      <c r="I134" s="30" t="s">
        <v>9</v>
      </c>
      <c r="J134" s="10" t="s">
        <v>9</v>
      </c>
      <c r="K134" s="10" t="s">
        <v>9</v>
      </c>
      <c r="L134" s="10" t="s">
        <v>9</v>
      </c>
      <c r="M134" s="10" t="s">
        <v>9</v>
      </c>
      <c r="N134" s="3"/>
      <c r="O134" s="3"/>
      <c r="P134" s="3"/>
      <c r="Q134" s="3"/>
    </row>
    <row r="135" spans="1:17" ht="28.5" x14ac:dyDescent="0.2">
      <c r="A135" s="80" t="s">
        <v>22</v>
      </c>
      <c r="B135" s="30" t="s">
        <v>9</v>
      </c>
      <c r="C135" s="30" t="s">
        <v>9</v>
      </c>
      <c r="D135" s="30" t="s">
        <v>9</v>
      </c>
      <c r="E135" s="30" t="s">
        <v>9</v>
      </c>
      <c r="F135" s="34">
        <v>0.25</v>
      </c>
      <c r="G135" s="63" t="s">
        <v>9</v>
      </c>
      <c r="H135" s="63" t="s">
        <v>9</v>
      </c>
      <c r="I135" s="34">
        <v>0.25</v>
      </c>
      <c r="J135" s="10" t="s">
        <v>9</v>
      </c>
      <c r="K135" s="10" t="s">
        <v>9</v>
      </c>
      <c r="L135" s="10" t="s">
        <v>9</v>
      </c>
      <c r="M135" s="10" t="s">
        <v>9</v>
      </c>
      <c r="N135" s="3"/>
      <c r="O135" s="3"/>
      <c r="P135" s="3"/>
      <c r="Q135" s="3"/>
    </row>
    <row r="136" spans="1:17" x14ac:dyDescent="0.2">
      <c r="A136" s="81" t="s">
        <v>23</v>
      </c>
      <c r="B136" s="30" t="s">
        <v>9</v>
      </c>
      <c r="C136" s="30" t="s">
        <v>9</v>
      </c>
      <c r="D136" s="30" t="s">
        <v>9</v>
      </c>
      <c r="E136" s="30" t="s">
        <v>9</v>
      </c>
      <c r="F136" s="30" t="s">
        <v>9</v>
      </c>
      <c r="G136" s="63" t="s">
        <v>9</v>
      </c>
      <c r="H136" s="63" t="s">
        <v>9</v>
      </c>
      <c r="I136" s="30" t="s">
        <v>9</v>
      </c>
      <c r="J136" s="10" t="s">
        <v>9</v>
      </c>
      <c r="K136" s="10" t="s">
        <v>9</v>
      </c>
      <c r="L136" s="10" t="s">
        <v>9</v>
      </c>
      <c r="M136" s="10" t="s">
        <v>9</v>
      </c>
      <c r="N136" s="3"/>
      <c r="O136" s="3"/>
      <c r="P136" s="3"/>
      <c r="Q136" s="3"/>
    </row>
    <row r="137" spans="1:17" x14ac:dyDescent="0.2">
      <c r="A137" s="80" t="s">
        <v>24</v>
      </c>
      <c r="B137" s="30" t="s">
        <v>9</v>
      </c>
      <c r="C137" s="30" t="s">
        <v>9</v>
      </c>
      <c r="D137" s="30" t="s">
        <v>9</v>
      </c>
      <c r="E137" s="30" t="s">
        <v>9</v>
      </c>
      <c r="F137" s="30" t="s">
        <v>9</v>
      </c>
      <c r="G137" s="63" t="s">
        <v>9</v>
      </c>
      <c r="H137" s="30" t="s">
        <v>9</v>
      </c>
      <c r="I137" s="30" t="s">
        <v>9</v>
      </c>
      <c r="J137" s="10" t="s">
        <v>9</v>
      </c>
      <c r="K137" s="10" t="s">
        <v>9</v>
      </c>
      <c r="L137" s="10" t="s">
        <v>9</v>
      </c>
      <c r="M137" s="10" t="s">
        <v>9</v>
      </c>
      <c r="N137" s="3"/>
      <c r="O137" s="3"/>
      <c r="P137" s="3"/>
      <c r="Q137" s="3"/>
    </row>
    <row r="138" spans="1:17" x14ac:dyDescent="0.2">
      <c r="A138" s="80" t="s">
        <v>25</v>
      </c>
      <c r="B138" s="30" t="s">
        <v>9</v>
      </c>
      <c r="C138" s="30" t="s">
        <v>9</v>
      </c>
      <c r="D138" s="30" t="s">
        <v>9</v>
      </c>
      <c r="E138" s="30" t="s">
        <v>9</v>
      </c>
      <c r="F138" s="30" t="s">
        <v>9</v>
      </c>
      <c r="G138" s="63" t="s">
        <v>9</v>
      </c>
      <c r="H138" s="30" t="s">
        <v>9</v>
      </c>
      <c r="I138" s="30" t="s">
        <v>9</v>
      </c>
      <c r="J138" s="10" t="s">
        <v>9</v>
      </c>
      <c r="K138" s="10" t="s">
        <v>9</v>
      </c>
      <c r="L138" s="10" t="s">
        <v>9</v>
      </c>
      <c r="M138" s="10" t="s">
        <v>9</v>
      </c>
      <c r="N138" s="3"/>
      <c r="O138" s="3"/>
      <c r="P138" s="3"/>
      <c r="Q138" s="3"/>
    </row>
    <row r="139" spans="1:17" x14ac:dyDescent="0.2">
      <c r="A139" s="80" t="s">
        <v>26</v>
      </c>
      <c r="B139" s="30" t="s">
        <v>9</v>
      </c>
      <c r="C139" s="30" t="s">
        <v>9</v>
      </c>
      <c r="D139" s="30" t="s">
        <v>9</v>
      </c>
      <c r="E139" s="30" t="s">
        <v>9</v>
      </c>
      <c r="F139" s="30" t="s">
        <v>9</v>
      </c>
      <c r="G139" s="63" t="s">
        <v>9</v>
      </c>
      <c r="H139" s="30" t="s">
        <v>9</v>
      </c>
      <c r="I139" s="30" t="s">
        <v>9</v>
      </c>
      <c r="J139" s="10" t="s">
        <v>9</v>
      </c>
      <c r="K139" s="10" t="s">
        <v>9</v>
      </c>
      <c r="L139" s="10" t="s">
        <v>9</v>
      </c>
      <c r="M139" s="10" t="s">
        <v>9</v>
      </c>
      <c r="N139" s="3"/>
      <c r="O139" s="3"/>
      <c r="P139" s="3"/>
      <c r="Q139" s="3"/>
    </row>
    <row r="140" spans="1:17" ht="15" x14ac:dyDescent="0.25">
      <c r="A140" s="26" t="s">
        <v>27</v>
      </c>
      <c r="B140" s="32">
        <v>18.805</v>
      </c>
      <c r="C140" s="32">
        <v>52.311</v>
      </c>
      <c r="D140" s="32">
        <v>0.2</v>
      </c>
      <c r="E140" s="32">
        <f>SUM(B140:D140)</f>
        <v>71.316000000000003</v>
      </c>
      <c r="F140" s="28" t="s">
        <v>9</v>
      </c>
      <c r="G140" s="62" t="s">
        <v>9</v>
      </c>
      <c r="H140" s="33">
        <v>2.5</v>
      </c>
      <c r="I140" s="33">
        <v>2.5</v>
      </c>
      <c r="J140" s="32">
        <f>SUM(J141:J142)</f>
        <v>4.0380000000000003</v>
      </c>
      <c r="K140" s="32">
        <f t="shared" ref="K140:L140" si="10">SUM(K141:K142)</f>
        <v>13.568</v>
      </c>
      <c r="L140" s="32">
        <f t="shared" si="10"/>
        <v>0</v>
      </c>
      <c r="M140" s="32">
        <f>SUM(J140:L140)</f>
        <v>17.606000000000002</v>
      </c>
      <c r="N140" s="3"/>
      <c r="O140" s="3"/>
      <c r="P140" s="3"/>
      <c r="Q140" s="3"/>
    </row>
    <row r="141" spans="1:17" ht="28.5" x14ac:dyDescent="0.2">
      <c r="A141" s="80" t="s">
        <v>28</v>
      </c>
      <c r="B141" s="34">
        <v>18.805</v>
      </c>
      <c r="C141" s="34">
        <v>52.311</v>
      </c>
      <c r="D141" s="34">
        <v>0.2</v>
      </c>
      <c r="E141" s="34">
        <f>SUM(B141:D141)</f>
        <v>71.316000000000003</v>
      </c>
      <c r="F141" s="30" t="s">
        <v>9</v>
      </c>
      <c r="G141" s="63" t="s">
        <v>9</v>
      </c>
      <c r="H141" s="35">
        <v>2.5</v>
      </c>
      <c r="I141" s="35">
        <v>2.5</v>
      </c>
      <c r="J141" s="34">
        <v>4.0380000000000003</v>
      </c>
      <c r="K141" s="34">
        <v>13.568</v>
      </c>
      <c r="L141" s="28" t="s">
        <v>9</v>
      </c>
      <c r="M141" s="74">
        <f>SUM(J141:L141)</f>
        <v>17.606000000000002</v>
      </c>
      <c r="N141" s="3"/>
      <c r="O141" s="3"/>
      <c r="P141" s="3"/>
      <c r="Q141" s="3"/>
    </row>
    <row r="142" spans="1:17" x14ac:dyDescent="0.2">
      <c r="A142" s="80" t="s">
        <v>29</v>
      </c>
      <c r="B142" s="30" t="s">
        <v>9</v>
      </c>
      <c r="C142" s="30" t="s">
        <v>9</v>
      </c>
      <c r="D142" s="30" t="s">
        <v>9</v>
      </c>
      <c r="E142" s="30" t="s">
        <v>9</v>
      </c>
      <c r="F142" s="30" t="s">
        <v>9</v>
      </c>
      <c r="G142" s="63" t="s">
        <v>9</v>
      </c>
      <c r="H142" s="30" t="s">
        <v>9</v>
      </c>
      <c r="I142" s="30" t="s">
        <v>9</v>
      </c>
      <c r="J142" s="30" t="s">
        <v>9</v>
      </c>
      <c r="K142" s="30" t="s">
        <v>9</v>
      </c>
      <c r="L142" s="30" t="s">
        <v>9</v>
      </c>
      <c r="M142" s="30" t="s">
        <v>9</v>
      </c>
      <c r="N142" s="3"/>
      <c r="O142" s="3"/>
      <c r="P142" s="3"/>
      <c r="Q142" s="3"/>
    </row>
    <row r="143" spans="1:17" ht="15" x14ac:dyDescent="0.25">
      <c r="A143" s="26" t="s">
        <v>30</v>
      </c>
      <c r="B143" s="28" t="s">
        <v>9</v>
      </c>
      <c r="C143" s="28" t="s">
        <v>9</v>
      </c>
      <c r="D143" s="28" t="s">
        <v>9</v>
      </c>
      <c r="E143" s="28" t="s">
        <v>9</v>
      </c>
      <c r="F143" s="41">
        <f>SUM(F144:F151)</f>
        <v>1.792</v>
      </c>
      <c r="G143" s="41">
        <f t="shared" ref="G143:H143" si="11">SUM(G144:G151)</f>
        <v>5.17</v>
      </c>
      <c r="H143" s="41">
        <f t="shared" si="11"/>
        <v>643.52</v>
      </c>
      <c r="I143" s="41">
        <f>SUM(F143:H143)</f>
        <v>650.48199999999997</v>
      </c>
      <c r="J143" s="75">
        <f>SUM(J144:J152)</f>
        <v>600.28700000000003</v>
      </c>
      <c r="K143" s="75">
        <f t="shared" ref="K143" si="12">SUM(K144:K152)</f>
        <v>777.60699999999997</v>
      </c>
      <c r="L143" s="28" t="s">
        <v>9</v>
      </c>
      <c r="M143" s="32">
        <f>SUM(J143:L143)</f>
        <v>1377.894</v>
      </c>
      <c r="N143" s="3"/>
      <c r="O143" s="3"/>
      <c r="P143" s="3"/>
      <c r="Q143" s="3"/>
    </row>
    <row r="144" spans="1:17" ht="30.75" x14ac:dyDescent="0.2">
      <c r="A144" s="80" t="s">
        <v>47</v>
      </c>
      <c r="B144" s="2" t="s">
        <v>9</v>
      </c>
      <c r="C144" s="30" t="s">
        <v>9</v>
      </c>
      <c r="D144" s="30" t="s">
        <v>9</v>
      </c>
      <c r="E144" s="30" t="s">
        <v>9</v>
      </c>
      <c r="F144" s="2" t="s">
        <v>9</v>
      </c>
      <c r="G144" s="2" t="s">
        <v>9</v>
      </c>
      <c r="H144" s="2" t="s">
        <v>9</v>
      </c>
      <c r="I144" s="2" t="s">
        <v>9</v>
      </c>
      <c r="J144" s="10" t="s">
        <v>9</v>
      </c>
      <c r="K144" s="10" t="s">
        <v>9</v>
      </c>
      <c r="L144" s="10" t="s">
        <v>9</v>
      </c>
      <c r="M144" s="10" t="s">
        <v>9</v>
      </c>
      <c r="N144" s="3"/>
      <c r="O144" s="3"/>
      <c r="P144" s="3"/>
      <c r="Q144" s="3"/>
    </row>
    <row r="145" spans="1:17" ht="16.5" x14ac:dyDescent="0.2">
      <c r="A145" s="80" t="s">
        <v>48</v>
      </c>
      <c r="B145" s="30" t="s">
        <v>9</v>
      </c>
      <c r="C145" s="30" t="s">
        <v>9</v>
      </c>
      <c r="D145" s="30" t="s">
        <v>9</v>
      </c>
      <c r="E145" s="30" t="s">
        <v>9</v>
      </c>
      <c r="F145" s="34">
        <v>0.252</v>
      </c>
      <c r="G145" s="34">
        <v>1.272</v>
      </c>
      <c r="H145" s="53" t="s">
        <v>9</v>
      </c>
      <c r="I145" s="34">
        <v>1.524</v>
      </c>
      <c r="J145" s="10" t="s">
        <v>9</v>
      </c>
      <c r="K145" s="10" t="s">
        <v>9</v>
      </c>
      <c r="L145" s="10" t="s">
        <v>9</v>
      </c>
      <c r="M145" s="10" t="s">
        <v>9</v>
      </c>
      <c r="N145" s="3"/>
      <c r="O145" s="3"/>
      <c r="P145" s="3"/>
      <c r="Q145" s="3"/>
    </row>
    <row r="146" spans="1:17" x14ac:dyDescent="0.2">
      <c r="A146" s="80" t="s">
        <v>31</v>
      </c>
      <c r="B146" s="30" t="s">
        <v>9</v>
      </c>
      <c r="C146" s="30" t="s">
        <v>9</v>
      </c>
      <c r="D146" s="30" t="s">
        <v>9</v>
      </c>
      <c r="E146" s="30" t="s">
        <v>9</v>
      </c>
      <c r="F146" s="53" t="s">
        <v>9</v>
      </c>
      <c r="G146" s="53" t="s">
        <v>9</v>
      </c>
      <c r="H146" s="53" t="s">
        <v>9</v>
      </c>
      <c r="I146" s="53" t="s">
        <v>9</v>
      </c>
      <c r="J146" s="10" t="s">
        <v>9</v>
      </c>
      <c r="K146" s="10" t="s">
        <v>9</v>
      </c>
      <c r="L146" s="10" t="s">
        <v>9</v>
      </c>
      <c r="M146" s="10" t="s">
        <v>9</v>
      </c>
      <c r="N146" s="3"/>
      <c r="O146" s="3"/>
      <c r="P146" s="3"/>
      <c r="Q146" s="3"/>
    </row>
    <row r="147" spans="1:17" x14ac:dyDescent="0.2">
      <c r="A147" s="80" t="s">
        <v>32</v>
      </c>
      <c r="B147" s="30" t="s">
        <v>9</v>
      </c>
      <c r="C147" s="30" t="s">
        <v>9</v>
      </c>
      <c r="D147" s="30" t="s">
        <v>9</v>
      </c>
      <c r="E147" s="30" t="s">
        <v>9</v>
      </c>
      <c r="F147" s="42">
        <v>1.5</v>
      </c>
      <c r="G147" s="34">
        <v>3.8980000000000001</v>
      </c>
      <c r="H147" s="53" t="s">
        <v>9</v>
      </c>
      <c r="I147" s="34">
        <v>5.3979999999999997</v>
      </c>
      <c r="J147" s="34">
        <v>600.28700000000003</v>
      </c>
      <c r="K147" s="34">
        <v>777.60699999999997</v>
      </c>
      <c r="L147" s="30"/>
      <c r="M147" s="74">
        <f>SUM(J147:L147)</f>
        <v>1377.894</v>
      </c>
      <c r="N147" s="3"/>
      <c r="O147" s="3"/>
      <c r="P147" s="3"/>
      <c r="Q147" s="3"/>
    </row>
    <row r="148" spans="1:17" x14ac:dyDescent="0.2">
      <c r="A148" s="80" t="s">
        <v>33</v>
      </c>
      <c r="B148" s="30" t="s">
        <v>9</v>
      </c>
      <c r="C148" s="30" t="s">
        <v>9</v>
      </c>
      <c r="D148" s="30" t="s">
        <v>9</v>
      </c>
      <c r="E148" s="30" t="s">
        <v>9</v>
      </c>
      <c r="F148" s="2" t="s">
        <v>9</v>
      </c>
      <c r="G148" s="2" t="s">
        <v>9</v>
      </c>
      <c r="H148" s="2" t="s">
        <v>9</v>
      </c>
      <c r="I148" s="2" t="s">
        <v>9</v>
      </c>
      <c r="J148" s="10" t="s">
        <v>9</v>
      </c>
      <c r="K148" s="10" t="s">
        <v>9</v>
      </c>
      <c r="L148" s="10" t="s">
        <v>9</v>
      </c>
      <c r="M148" s="10" t="s">
        <v>9</v>
      </c>
      <c r="N148" s="3"/>
      <c r="O148" s="3"/>
      <c r="P148" s="3"/>
      <c r="Q148" s="3"/>
    </row>
    <row r="149" spans="1:17" ht="16.5" x14ac:dyDescent="0.2">
      <c r="A149" s="80" t="s">
        <v>49</v>
      </c>
      <c r="B149" s="30" t="s">
        <v>9</v>
      </c>
      <c r="C149" s="30" t="s">
        <v>9</v>
      </c>
      <c r="D149" s="30" t="s">
        <v>9</v>
      </c>
      <c r="E149" s="30" t="s">
        <v>9</v>
      </c>
      <c r="F149" s="42">
        <v>0.04</v>
      </c>
      <c r="G149" s="53" t="s">
        <v>9</v>
      </c>
      <c r="H149" s="34">
        <v>643.52</v>
      </c>
      <c r="I149" s="34">
        <v>643.55999999999995</v>
      </c>
      <c r="J149" s="10" t="s">
        <v>9</v>
      </c>
      <c r="K149" s="10" t="s">
        <v>9</v>
      </c>
      <c r="L149" s="10" t="s">
        <v>9</v>
      </c>
      <c r="M149" s="10" t="s">
        <v>9</v>
      </c>
      <c r="N149" s="3"/>
      <c r="O149" s="3"/>
      <c r="P149" s="3"/>
      <c r="Q149" s="3"/>
    </row>
    <row r="150" spans="1:17" x14ac:dyDescent="0.2">
      <c r="A150" s="80" t="s">
        <v>35</v>
      </c>
      <c r="B150" s="30" t="s">
        <v>9</v>
      </c>
      <c r="C150" s="30" t="s">
        <v>9</v>
      </c>
      <c r="D150" s="30" t="s">
        <v>9</v>
      </c>
      <c r="E150" s="30" t="s">
        <v>9</v>
      </c>
      <c r="F150" s="2" t="s">
        <v>9</v>
      </c>
      <c r="G150" s="2" t="s">
        <v>9</v>
      </c>
      <c r="H150" s="2" t="s">
        <v>9</v>
      </c>
      <c r="I150" s="2" t="s">
        <v>9</v>
      </c>
      <c r="J150" s="10" t="s">
        <v>9</v>
      </c>
      <c r="K150" s="10" t="s">
        <v>9</v>
      </c>
      <c r="L150" s="10" t="s">
        <v>9</v>
      </c>
      <c r="M150" s="10" t="s">
        <v>9</v>
      </c>
      <c r="N150" s="3"/>
      <c r="O150" s="3"/>
      <c r="P150" s="3"/>
      <c r="Q150" s="3"/>
    </row>
    <row r="151" spans="1:17" ht="28.5" x14ac:dyDescent="0.2">
      <c r="A151" s="80" t="s">
        <v>36</v>
      </c>
      <c r="B151" s="30" t="s">
        <v>9</v>
      </c>
      <c r="C151" s="30" t="s">
        <v>9</v>
      </c>
      <c r="D151" s="30" t="s">
        <v>9</v>
      </c>
      <c r="E151" s="30" t="s">
        <v>9</v>
      </c>
      <c r="F151" s="2" t="s">
        <v>9</v>
      </c>
      <c r="G151" s="2" t="s">
        <v>9</v>
      </c>
      <c r="H151" s="2" t="s">
        <v>9</v>
      </c>
      <c r="I151" s="2" t="s">
        <v>9</v>
      </c>
      <c r="J151" s="10" t="s">
        <v>9</v>
      </c>
      <c r="K151" s="10" t="s">
        <v>9</v>
      </c>
      <c r="L151" s="10" t="s">
        <v>9</v>
      </c>
      <c r="M151" s="10" t="s">
        <v>9</v>
      </c>
      <c r="N151" s="3"/>
      <c r="O151" s="3"/>
      <c r="P151" s="3"/>
      <c r="Q151" s="3"/>
    </row>
    <row r="152" spans="1:17" ht="16.5" x14ac:dyDescent="0.2">
      <c r="A152" s="80" t="s">
        <v>50</v>
      </c>
      <c r="B152" s="30" t="s">
        <v>9</v>
      </c>
      <c r="C152" s="30" t="s">
        <v>9</v>
      </c>
      <c r="D152" s="30" t="s">
        <v>9</v>
      </c>
      <c r="E152" s="30" t="s">
        <v>9</v>
      </c>
      <c r="F152" s="2" t="s">
        <v>9</v>
      </c>
      <c r="G152" s="2" t="s">
        <v>9</v>
      </c>
      <c r="H152" s="2" t="s">
        <v>9</v>
      </c>
      <c r="I152" s="2" t="s">
        <v>9</v>
      </c>
      <c r="J152" s="10" t="s">
        <v>9</v>
      </c>
      <c r="K152" s="10" t="s">
        <v>9</v>
      </c>
      <c r="L152" s="10" t="s">
        <v>9</v>
      </c>
      <c r="M152" s="10" t="s">
        <v>9</v>
      </c>
      <c r="N152" s="3"/>
      <c r="O152" s="3"/>
      <c r="P152" s="3"/>
      <c r="Q152" s="3"/>
    </row>
    <row r="153" spans="1:17" ht="15" x14ac:dyDescent="0.25">
      <c r="A153" s="26" t="s">
        <v>37</v>
      </c>
      <c r="B153" s="64">
        <f>SUM(B154:B160)</f>
        <v>0.153</v>
      </c>
      <c r="C153" s="64">
        <f>SUM(C154:C160)</f>
        <v>1.3049999999999999</v>
      </c>
      <c r="D153" s="64">
        <f>SUM(D154:D160)</f>
        <v>5.2999999999999999E-2</v>
      </c>
      <c r="E153" s="64">
        <f>SUM(B153:D153)</f>
        <v>1.5109999999999999</v>
      </c>
      <c r="F153" s="41">
        <v>176.136</v>
      </c>
      <c r="G153" s="41">
        <v>136.29400000000001</v>
      </c>
      <c r="H153" s="67" t="s">
        <v>9</v>
      </c>
      <c r="I153" s="41">
        <f>SUM(F153:H153)</f>
        <v>312.43</v>
      </c>
      <c r="J153" s="64">
        <f>SUM(J154:J160)</f>
        <v>1.5</v>
      </c>
      <c r="K153" s="64">
        <f t="shared" ref="K153:L153" si="13">SUM(K154:K160)</f>
        <v>4.452</v>
      </c>
      <c r="L153" s="64">
        <f t="shared" si="13"/>
        <v>0</v>
      </c>
      <c r="M153" s="64">
        <f>SUM(J153:L153)</f>
        <v>5.952</v>
      </c>
      <c r="N153" s="3"/>
      <c r="O153" s="3"/>
      <c r="P153" s="3"/>
      <c r="Q153" s="3"/>
    </row>
    <row r="154" spans="1:17" x14ac:dyDescent="0.2">
      <c r="A154" s="80" t="s">
        <v>38</v>
      </c>
      <c r="B154" s="30" t="s">
        <v>9</v>
      </c>
      <c r="C154" s="30" t="s">
        <v>9</v>
      </c>
      <c r="D154" s="30" t="s">
        <v>9</v>
      </c>
      <c r="E154" s="30" t="s">
        <v>9</v>
      </c>
      <c r="F154" s="34">
        <v>176.136</v>
      </c>
      <c r="G154" s="34">
        <v>136.29400000000001</v>
      </c>
      <c r="H154" s="53" t="s">
        <v>9</v>
      </c>
      <c r="I154" s="34">
        <v>312.43</v>
      </c>
      <c r="J154" s="10" t="s">
        <v>9</v>
      </c>
      <c r="K154" s="10" t="s">
        <v>9</v>
      </c>
      <c r="L154" s="10" t="s">
        <v>9</v>
      </c>
      <c r="M154" s="10" t="s">
        <v>9</v>
      </c>
      <c r="N154" s="3"/>
      <c r="O154" s="3"/>
      <c r="P154" s="3"/>
      <c r="Q154" s="3"/>
    </row>
    <row r="155" spans="1:17" ht="28.5" x14ac:dyDescent="0.2">
      <c r="A155" s="80" t="s">
        <v>39</v>
      </c>
      <c r="B155" s="2" t="s">
        <v>9</v>
      </c>
      <c r="C155" s="42">
        <v>0.97</v>
      </c>
      <c r="D155" s="42">
        <v>5.2999999999999999E-2</v>
      </c>
      <c r="E155" s="42">
        <v>1.0229999999999999</v>
      </c>
      <c r="F155" s="53" t="s">
        <v>9</v>
      </c>
      <c r="G155" s="53" t="s">
        <v>9</v>
      </c>
      <c r="H155" s="53" t="s">
        <v>9</v>
      </c>
      <c r="I155" s="53" t="s">
        <v>9</v>
      </c>
      <c r="J155" s="42">
        <v>1.5</v>
      </c>
      <c r="K155" s="42">
        <v>4.452</v>
      </c>
      <c r="L155" s="10" t="s">
        <v>9</v>
      </c>
      <c r="M155" s="10" t="s">
        <v>9</v>
      </c>
      <c r="N155" s="3"/>
      <c r="O155" s="3"/>
      <c r="P155" s="3"/>
      <c r="Q155" s="3"/>
    </row>
    <row r="156" spans="1:17" x14ac:dyDescent="0.2">
      <c r="A156" s="80" t="s">
        <v>40</v>
      </c>
      <c r="B156" s="2" t="s">
        <v>9</v>
      </c>
      <c r="C156" s="2" t="s">
        <v>9</v>
      </c>
      <c r="D156" s="2" t="s">
        <v>9</v>
      </c>
      <c r="E156" s="2" t="s">
        <v>9</v>
      </c>
      <c r="F156" s="53" t="s">
        <v>9</v>
      </c>
      <c r="G156" s="53" t="s">
        <v>9</v>
      </c>
      <c r="H156" s="53" t="s">
        <v>9</v>
      </c>
      <c r="I156" s="53" t="s">
        <v>9</v>
      </c>
      <c r="J156" s="10" t="s">
        <v>9</v>
      </c>
      <c r="K156" s="10" t="s">
        <v>9</v>
      </c>
      <c r="L156" s="10" t="s">
        <v>9</v>
      </c>
      <c r="M156" s="10" t="s">
        <v>9</v>
      </c>
      <c r="N156" s="3"/>
      <c r="O156" s="3"/>
      <c r="P156" s="3"/>
      <c r="Q156" s="3"/>
    </row>
    <row r="157" spans="1:17" x14ac:dyDescent="0.2">
      <c r="A157" s="80" t="s">
        <v>41</v>
      </c>
      <c r="B157" s="2" t="s">
        <v>9</v>
      </c>
      <c r="C157" s="2" t="s">
        <v>9</v>
      </c>
      <c r="D157" s="2" t="s">
        <v>9</v>
      </c>
      <c r="E157" s="2" t="s">
        <v>9</v>
      </c>
      <c r="F157" s="53" t="s">
        <v>9</v>
      </c>
      <c r="G157" s="53" t="s">
        <v>9</v>
      </c>
      <c r="H157" s="53" t="s">
        <v>9</v>
      </c>
      <c r="I157" s="53" t="s">
        <v>9</v>
      </c>
      <c r="J157" s="10" t="s">
        <v>9</v>
      </c>
      <c r="K157" s="10" t="s">
        <v>9</v>
      </c>
      <c r="L157" s="10" t="s">
        <v>9</v>
      </c>
      <c r="M157" s="10" t="s">
        <v>9</v>
      </c>
      <c r="N157" s="3"/>
      <c r="O157" s="3"/>
      <c r="P157" s="3"/>
      <c r="Q157" s="3"/>
    </row>
    <row r="158" spans="1:17" x14ac:dyDescent="0.2">
      <c r="A158" s="80" t="s">
        <v>42</v>
      </c>
      <c r="B158" s="2" t="s">
        <v>9</v>
      </c>
      <c r="C158" s="2" t="s">
        <v>9</v>
      </c>
      <c r="D158" s="2" t="s">
        <v>9</v>
      </c>
      <c r="E158" s="2" t="s">
        <v>9</v>
      </c>
      <c r="F158" s="53" t="s">
        <v>9</v>
      </c>
      <c r="G158" s="53" t="s">
        <v>9</v>
      </c>
      <c r="H158" s="53" t="s">
        <v>9</v>
      </c>
      <c r="I158" s="53" t="s">
        <v>9</v>
      </c>
      <c r="J158" s="10" t="s">
        <v>9</v>
      </c>
      <c r="K158" s="10" t="s">
        <v>9</v>
      </c>
      <c r="L158" s="10" t="s">
        <v>9</v>
      </c>
      <c r="M158" s="10" t="s">
        <v>9</v>
      </c>
      <c r="N158" s="3"/>
      <c r="O158" s="3"/>
      <c r="P158" s="3"/>
      <c r="Q158" s="3"/>
    </row>
    <row r="159" spans="1:17" x14ac:dyDescent="0.2">
      <c r="A159" s="80" t="s">
        <v>43</v>
      </c>
      <c r="B159" s="42">
        <v>0.153</v>
      </c>
      <c r="C159" s="42">
        <v>0.33500000000000002</v>
      </c>
      <c r="D159" s="2" t="s">
        <v>9</v>
      </c>
      <c r="E159" s="42">
        <v>0.48799999999999999</v>
      </c>
      <c r="F159" s="53" t="s">
        <v>9</v>
      </c>
      <c r="G159" s="53" t="s">
        <v>9</v>
      </c>
      <c r="H159" s="53" t="s">
        <v>9</v>
      </c>
      <c r="I159" s="53" t="s">
        <v>9</v>
      </c>
      <c r="J159" s="10" t="s">
        <v>9</v>
      </c>
      <c r="K159" s="10" t="s">
        <v>9</v>
      </c>
      <c r="L159" s="10" t="s">
        <v>9</v>
      </c>
      <c r="M159" s="10" t="s">
        <v>9</v>
      </c>
      <c r="N159" s="3"/>
      <c r="O159" s="3"/>
      <c r="P159" s="3"/>
      <c r="Q159" s="3"/>
    </row>
    <row r="160" spans="1:17" x14ac:dyDescent="0.2">
      <c r="A160" s="82" t="s">
        <v>63</v>
      </c>
      <c r="B160" s="44" t="s">
        <v>9</v>
      </c>
      <c r="C160" s="44" t="s">
        <v>9</v>
      </c>
      <c r="D160" s="44" t="s">
        <v>9</v>
      </c>
      <c r="E160" s="44" t="s">
        <v>9</v>
      </c>
      <c r="F160" s="70" t="s">
        <v>9</v>
      </c>
      <c r="G160" s="70" t="s">
        <v>9</v>
      </c>
      <c r="H160" s="70" t="s">
        <v>9</v>
      </c>
      <c r="I160" s="70" t="s">
        <v>9</v>
      </c>
      <c r="J160" s="44" t="s">
        <v>9</v>
      </c>
      <c r="K160" s="44" t="s">
        <v>9</v>
      </c>
      <c r="L160" s="44" t="s">
        <v>9</v>
      </c>
      <c r="M160" s="44" t="s">
        <v>9</v>
      </c>
      <c r="N160" s="3"/>
      <c r="O160" s="3"/>
      <c r="P160" s="3"/>
      <c r="Q160" s="3"/>
    </row>
    <row r="161" spans="1:42" x14ac:dyDescent="0.2">
      <c r="A161" s="29" t="s">
        <v>51</v>
      </c>
      <c r="B161" s="10"/>
      <c r="C161" s="10"/>
      <c r="D161" s="10"/>
      <c r="E161" s="46"/>
      <c r="F161" s="67"/>
      <c r="G161" s="67"/>
      <c r="H161" s="67"/>
      <c r="I161" s="67"/>
      <c r="N161" s="3"/>
      <c r="O161" s="3"/>
      <c r="P161" s="3"/>
      <c r="Q161" s="3"/>
    </row>
    <row r="162" spans="1:42" s="96" customFormat="1" ht="12.75" x14ac:dyDescent="0.2">
      <c r="A162" s="104" t="s">
        <v>64</v>
      </c>
      <c r="B162" s="104"/>
      <c r="C162" s="104"/>
      <c r="D162" s="104"/>
      <c r="E162" s="104"/>
      <c r="F162" s="104"/>
      <c r="G162" s="104"/>
      <c r="H162" s="104"/>
      <c r="I162" s="104"/>
      <c r="J162" s="104"/>
      <c r="K162" s="104"/>
      <c r="L162" s="104"/>
      <c r="M162" s="104"/>
      <c r="N162" s="94"/>
      <c r="O162" s="95"/>
      <c r="P162" s="95"/>
      <c r="Q162" s="95"/>
      <c r="R162" s="95"/>
      <c r="S162" s="95"/>
      <c r="T162" s="95"/>
      <c r="U162" s="95"/>
      <c r="V162" s="95"/>
      <c r="W162" s="95"/>
    </row>
    <row r="163" spans="1:42" ht="16.5" x14ac:dyDescent="0.2">
      <c r="A163" s="78" t="s">
        <v>52</v>
      </c>
      <c r="F163" s="2"/>
      <c r="G163" s="2"/>
      <c r="H163" s="2"/>
      <c r="I163" s="2"/>
      <c r="N163" s="3"/>
      <c r="O163" s="3"/>
      <c r="P163" s="3"/>
      <c r="Q163" s="3"/>
    </row>
    <row r="164" spans="1:42" ht="16.5" x14ac:dyDescent="0.2">
      <c r="A164" s="78" t="s">
        <v>53</v>
      </c>
      <c r="F164" s="2"/>
      <c r="G164" s="2"/>
      <c r="H164" s="2"/>
      <c r="I164" s="2"/>
      <c r="N164" s="3"/>
      <c r="O164" s="3"/>
      <c r="P164" s="3"/>
      <c r="Q164" s="3"/>
    </row>
    <row r="165" spans="1:42" ht="16.5" x14ac:dyDescent="0.2">
      <c r="A165" s="78" t="s">
        <v>54</v>
      </c>
      <c r="F165" s="2"/>
      <c r="G165" s="2"/>
      <c r="H165" s="2"/>
      <c r="I165" s="2"/>
      <c r="N165" s="3"/>
      <c r="O165" s="3"/>
      <c r="P165" s="3"/>
      <c r="Q165" s="3"/>
    </row>
    <row r="166" spans="1:42" ht="16.5" x14ac:dyDescent="0.2">
      <c r="A166" s="78" t="s">
        <v>55</v>
      </c>
      <c r="F166" s="2"/>
      <c r="G166" s="2"/>
      <c r="H166" s="2"/>
      <c r="I166" s="2"/>
      <c r="N166" s="67"/>
      <c r="O166" s="67"/>
      <c r="P166" s="67"/>
      <c r="Q166" s="67"/>
    </row>
    <row r="167" spans="1:42" ht="27.75" customHeight="1" x14ac:dyDescent="0.2">
      <c r="A167" s="97" t="s">
        <v>61</v>
      </c>
      <c r="B167" s="97"/>
      <c r="C167" s="97"/>
      <c r="D167" s="97"/>
      <c r="E167" s="97"/>
      <c r="F167" s="2"/>
      <c r="G167" s="2"/>
      <c r="H167" s="2"/>
      <c r="I167" s="2"/>
      <c r="N167" s="2"/>
    </row>
    <row r="168" spans="1:42" x14ac:dyDescent="0.2">
      <c r="A168" s="47" t="s">
        <v>56</v>
      </c>
      <c r="N168" s="2"/>
    </row>
    <row r="169" spans="1:42" ht="15" x14ac:dyDescent="0.2">
      <c r="A169" s="48" t="s">
        <v>59</v>
      </c>
      <c r="N169" s="2"/>
    </row>
    <row r="170" spans="1:42" ht="17.25" x14ac:dyDescent="0.2">
      <c r="A170" s="5" t="s">
        <v>46</v>
      </c>
      <c r="N170" s="2"/>
    </row>
    <row r="171" spans="1:42" ht="15" x14ac:dyDescent="0.2">
      <c r="A171" s="49" t="s">
        <v>44</v>
      </c>
      <c r="N171" s="2"/>
    </row>
    <row r="172" spans="1:42" ht="15" x14ac:dyDescent="0.2">
      <c r="A172" s="26" t="s">
        <v>1</v>
      </c>
    </row>
    <row r="173" spans="1:42" ht="12" customHeight="1" x14ac:dyDescent="0.2">
      <c r="A173" s="26"/>
    </row>
    <row r="174" spans="1:42" ht="15" x14ac:dyDescent="0.25">
      <c r="A174" s="102" t="s">
        <v>2</v>
      </c>
      <c r="B174" s="98">
        <v>2017</v>
      </c>
      <c r="C174" s="98"/>
      <c r="D174" s="98"/>
      <c r="E174" s="98"/>
      <c r="F174" s="2"/>
      <c r="G174" s="2"/>
      <c r="H174" s="2"/>
      <c r="I174" s="2"/>
      <c r="J174" s="4"/>
      <c r="N174" s="2"/>
      <c r="V174" s="4"/>
      <c r="Z174" s="2"/>
      <c r="AM174" s="3"/>
      <c r="AN174" s="3"/>
      <c r="AO174" s="3"/>
      <c r="AP174" s="3"/>
    </row>
    <row r="175" spans="1:42" ht="30" x14ac:dyDescent="0.2">
      <c r="A175" s="103"/>
      <c r="B175" s="71" t="s">
        <v>3</v>
      </c>
      <c r="C175" s="72" t="s">
        <v>4</v>
      </c>
      <c r="D175" s="71" t="s">
        <v>5</v>
      </c>
      <c r="E175" s="72" t="s">
        <v>6</v>
      </c>
      <c r="F175" s="2"/>
      <c r="G175" s="2"/>
      <c r="H175" s="2"/>
      <c r="I175" s="2"/>
      <c r="J175" s="4"/>
      <c r="N175" s="2"/>
      <c r="V175" s="4"/>
      <c r="Z175" s="2"/>
      <c r="AM175" s="3"/>
      <c r="AN175" s="3"/>
      <c r="AO175" s="3"/>
      <c r="AP175" s="3"/>
    </row>
    <row r="176" spans="1:42" ht="5.0999999999999996" customHeight="1" x14ac:dyDescent="0.2">
      <c r="A176" s="83"/>
      <c r="B176" s="83"/>
      <c r="C176" s="84"/>
      <c r="D176" s="83"/>
      <c r="E176" s="84"/>
      <c r="F176" s="2"/>
      <c r="G176" s="2"/>
      <c r="H176" s="2"/>
      <c r="I176" s="2"/>
      <c r="J176" s="4"/>
      <c r="N176" s="2"/>
      <c r="V176" s="4"/>
      <c r="Z176" s="2"/>
      <c r="AM176" s="3"/>
      <c r="AN176" s="3"/>
      <c r="AO176" s="3"/>
      <c r="AP176" s="3"/>
    </row>
    <row r="177" spans="1:42" ht="15" x14ac:dyDescent="0.2">
      <c r="A177" s="21" t="s">
        <v>6</v>
      </c>
      <c r="B177" s="73">
        <f>SUM(B179,B184,B188,B196,B199,B209,)</f>
        <v>0.27700000000000002</v>
      </c>
      <c r="C177" s="22">
        <f t="shared" ref="C177:D177" si="14">SUM(C179,C184,C188,C196,C199,C209,)</f>
        <v>104.16200000000001</v>
      </c>
      <c r="D177" s="22">
        <f t="shared" si="14"/>
        <v>0</v>
      </c>
      <c r="E177" s="23">
        <f>SUM(B177:D177)</f>
        <v>104.43900000000001</v>
      </c>
      <c r="F177" s="2"/>
      <c r="G177" s="2"/>
      <c r="H177" s="2"/>
      <c r="I177" s="2"/>
      <c r="J177" s="4"/>
      <c r="N177" s="2"/>
      <c r="V177" s="4"/>
      <c r="Z177" s="2"/>
      <c r="AM177" s="3"/>
      <c r="AN177" s="3"/>
      <c r="AO177" s="3"/>
      <c r="AP177" s="3"/>
    </row>
    <row r="178" spans="1:42" ht="5.0999999999999996" customHeight="1" x14ac:dyDescent="0.2">
      <c r="A178" s="26"/>
      <c r="B178" s="93"/>
      <c r="C178" s="86"/>
      <c r="D178" s="86"/>
      <c r="E178" s="86"/>
      <c r="F178" s="2"/>
      <c r="G178" s="2"/>
      <c r="H178" s="2"/>
      <c r="I178" s="2"/>
      <c r="J178" s="4"/>
      <c r="N178" s="2"/>
      <c r="V178" s="4"/>
      <c r="Z178" s="2"/>
      <c r="AM178" s="3"/>
      <c r="AN178" s="3"/>
      <c r="AO178" s="3"/>
      <c r="AP178" s="3"/>
    </row>
    <row r="179" spans="1:42" ht="15" x14ac:dyDescent="0.2">
      <c r="A179" s="26" t="s">
        <v>7</v>
      </c>
      <c r="B179" s="62" t="s">
        <v>9</v>
      </c>
      <c r="C179" s="62" t="s">
        <v>9</v>
      </c>
      <c r="D179" s="62" t="s">
        <v>9</v>
      </c>
      <c r="E179" s="62" t="s">
        <v>9</v>
      </c>
      <c r="F179" s="2"/>
      <c r="G179" s="2"/>
      <c r="H179" s="2"/>
      <c r="I179" s="2"/>
      <c r="J179" s="4"/>
      <c r="N179" s="2"/>
      <c r="V179" s="4"/>
      <c r="Z179" s="2"/>
      <c r="AM179" s="3"/>
      <c r="AN179" s="3"/>
      <c r="AO179" s="3"/>
      <c r="AP179" s="3"/>
    </row>
    <row r="180" spans="1:42" x14ac:dyDescent="0.2">
      <c r="A180" s="29" t="s">
        <v>10</v>
      </c>
      <c r="B180" s="63" t="s">
        <v>9</v>
      </c>
      <c r="C180" s="63" t="s">
        <v>9</v>
      </c>
      <c r="D180" s="63" t="s">
        <v>9</v>
      </c>
      <c r="E180" s="63" t="s">
        <v>9</v>
      </c>
      <c r="F180" s="2"/>
      <c r="G180" s="2"/>
      <c r="H180" s="2"/>
      <c r="I180" s="2"/>
      <c r="J180" s="4"/>
      <c r="N180" s="2"/>
      <c r="V180" s="4"/>
      <c r="Z180" s="2"/>
      <c r="AM180" s="3"/>
      <c r="AN180" s="3"/>
      <c r="AO180" s="3"/>
      <c r="AP180" s="3"/>
    </row>
    <row r="181" spans="1:42" x14ac:dyDescent="0.2">
      <c r="A181" s="29" t="s">
        <v>11</v>
      </c>
      <c r="B181" s="63" t="s">
        <v>9</v>
      </c>
      <c r="C181" s="63" t="s">
        <v>9</v>
      </c>
      <c r="D181" s="63" t="s">
        <v>9</v>
      </c>
      <c r="E181" s="63" t="s">
        <v>9</v>
      </c>
      <c r="F181" s="2"/>
      <c r="G181" s="2"/>
      <c r="H181" s="2"/>
      <c r="I181" s="2"/>
      <c r="J181" s="4"/>
      <c r="N181" s="2"/>
      <c r="V181" s="4"/>
      <c r="Z181" s="2"/>
      <c r="AM181" s="3"/>
      <c r="AN181" s="3"/>
      <c r="AO181" s="3"/>
      <c r="AP181" s="3"/>
    </row>
    <row r="182" spans="1:42" x14ac:dyDescent="0.2">
      <c r="A182" s="29" t="s">
        <v>12</v>
      </c>
      <c r="B182" s="63" t="s">
        <v>9</v>
      </c>
      <c r="C182" s="63" t="s">
        <v>9</v>
      </c>
      <c r="D182" s="63" t="s">
        <v>9</v>
      </c>
      <c r="E182" s="63" t="s">
        <v>9</v>
      </c>
      <c r="F182" s="2"/>
      <c r="G182" s="2"/>
      <c r="H182" s="2"/>
      <c r="I182" s="2"/>
      <c r="J182" s="4"/>
      <c r="N182" s="2"/>
      <c r="V182" s="4"/>
      <c r="Z182" s="2"/>
      <c r="AM182" s="3"/>
      <c r="AN182" s="3"/>
      <c r="AO182" s="3"/>
      <c r="AP182" s="3"/>
    </row>
    <row r="183" spans="1:42" x14ac:dyDescent="0.2">
      <c r="A183" s="29" t="s">
        <v>13</v>
      </c>
      <c r="B183" s="63" t="s">
        <v>9</v>
      </c>
      <c r="C183" s="63" t="s">
        <v>9</v>
      </c>
      <c r="D183" s="63" t="s">
        <v>9</v>
      </c>
      <c r="E183" s="63" t="s">
        <v>9</v>
      </c>
      <c r="F183" s="2"/>
      <c r="G183" s="2"/>
      <c r="H183" s="2"/>
      <c r="I183" s="2"/>
      <c r="J183" s="4"/>
      <c r="N183" s="2"/>
      <c r="V183" s="4"/>
      <c r="Z183" s="2"/>
      <c r="AM183" s="3"/>
      <c r="AN183" s="3"/>
      <c r="AO183" s="3"/>
      <c r="AP183" s="3"/>
    </row>
    <row r="184" spans="1:42" ht="15" x14ac:dyDescent="0.25">
      <c r="A184" s="26" t="s">
        <v>14</v>
      </c>
      <c r="B184" s="32">
        <f>SUM(B185:B187)</f>
        <v>0</v>
      </c>
      <c r="C184" s="32">
        <f t="shared" ref="C184:D184" si="15">SUM(C185:C187)</f>
        <v>0</v>
      </c>
      <c r="D184" s="32">
        <f t="shared" si="15"/>
        <v>0</v>
      </c>
      <c r="E184" s="32">
        <f>SUM(B184:D184)</f>
        <v>0</v>
      </c>
      <c r="F184" s="2"/>
      <c r="G184" s="2"/>
      <c r="H184" s="2"/>
      <c r="I184" s="2"/>
      <c r="J184" s="4"/>
      <c r="N184" s="2"/>
      <c r="V184" s="4"/>
      <c r="Z184" s="2"/>
      <c r="AM184" s="3"/>
      <c r="AN184" s="3"/>
      <c r="AO184" s="3"/>
      <c r="AP184" s="3"/>
    </row>
    <row r="185" spans="1:42" ht="28.5" x14ac:dyDescent="0.2">
      <c r="A185" s="29" t="s">
        <v>15</v>
      </c>
      <c r="B185" s="62" t="s">
        <v>9</v>
      </c>
      <c r="C185" s="62" t="s">
        <v>9</v>
      </c>
      <c r="D185" s="62" t="s">
        <v>9</v>
      </c>
      <c r="E185" s="62" t="s">
        <v>9</v>
      </c>
      <c r="F185" s="2"/>
      <c r="G185" s="2"/>
      <c r="H185" s="2"/>
      <c r="I185" s="2"/>
      <c r="J185" s="4"/>
      <c r="N185" s="2"/>
      <c r="V185" s="4"/>
      <c r="Z185" s="2"/>
      <c r="AM185" s="3"/>
      <c r="AN185" s="3"/>
      <c r="AO185" s="3"/>
      <c r="AP185" s="3"/>
    </row>
    <row r="186" spans="1:42" x14ac:dyDescent="0.2">
      <c r="A186" s="29" t="s">
        <v>16</v>
      </c>
      <c r="B186" s="63" t="s">
        <v>9</v>
      </c>
      <c r="C186" s="62" t="s">
        <v>9</v>
      </c>
      <c r="D186" s="62" t="s">
        <v>9</v>
      </c>
      <c r="E186" s="62" t="s">
        <v>9</v>
      </c>
      <c r="F186" s="2"/>
      <c r="G186" s="2"/>
      <c r="H186" s="2"/>
      <c r="I186" s="2"/>
      <c r="J186" s="4"/>
      <c r="N186" s="2"/>
      <c r="V186" s="4"/>
      <c r="Z186" s="2"/>
      <c r="AM186" s="3"/>
      <c r="AN186" s="3"/>
      <c r="AO186" s="3"/>
      <c r="AP186" s="3"/>
    </row>
    <row r="187" spans="1:42" ht="28.5" x14ac:dyDescent="0.2">
      <c r="A187" s="29" t="s">
        <v>17</v>
      </c>
      <c r="B187" s="63" t="s">
        <v>9</v>
      </c>
      <c r="C187" s="62" t="s">
        <v>9</v>
      </c>
      <c r="D187" s="62" t="s">
        <v>9</v>
      </c>
      <c r="E187" s="62" t="s">
        <v>9</v>
      </c>
      <c r="F187" s="2"/>
      <c r="G187" s="2"/>
      <c r="H187" s="2"/>
      <c r="I187" s="2"/>
      <c r="J187" s="4"/>
      <c r="N187" s="2"/>
      <c r="V187" s="4"/>
      <c r="Z187" s="2"/>
      <c r="AM187" s="3"/>
      <c r="AN187" s="3"/>
      <c r="AO187" s="3"/>
      <c r="AP187" s="3"/>
    </row>
    <row r="188" spans="1:42" ht="15" x14ac:dyDescent="0.25">
      <c r="A188" s="26" t="s">
        <v>18</v>
      </c>
      <c r="B188" s="32">
        <f>SUM(B189:B195)</f>
        <v>0.21</v>
      </c>
      <c r="C188" s="32">
        <f t="shared" ref="C188" si="16">SUM(C189:C195)</f>
        <v>0</v>
      </c>
      <c r="D188" s="32">
        <f t="shared" ref="D188" si="17">SUM(D189:D195)</f>
        <v>0</v>
      </c>
      <c r="E188" s="32">
        <f>SUM(B188:D188)</f>
        <v>0.21</v>
      </c>
      <c r="F188" s="2"/>
      <c r="G188" s="2"/>
      <c r="H188" s="2"/>
      <c r="I188" s="2"/>
      <c r="J188" s="4"/>
      <c r="N188" s="2"/>
      <c r="V188" s="4"/>
      <c r="Z188" s="2"/>
      <c r="AM188" s="3"/>
      <c r="AN188" s="3"/>
      <c r="AO188" s="3"/>
      <c r="AP188" s="3"/>
    </row>
    <row r="189" spans="1:42" x14ac:dyDescent="0.2">
      <c r="A189" s="29" t="s">
        <v>19</v>
      </c>
      <c r="B189" s="62" t="s">
        <v>9</v>
      </c>
      <c r="C189" s="62" t="s">
        <v>9</v>
      </c>
      <c r="D189" s="62" t="s">
        <v>9</v>
      </c>
      <c r="E189" s="62" t="s">
        <v>9</v>
      </c>
      <c r="F189" s="2"/>
      <c r="G189" s="2"/>
      <c r="H189" s="2"/>
      <c r="I189" s="2"/>
      <c r="J189" s="4"/>
      <c r="N189" s="2"/>
      <c r="V189" s="4"/>
      <c r="Z189" s="2"/>
      <c r="AM189" s="3"/>
      <c r="AN189" s="3"/>
      <c r="AO189" s="3"/>
      <c r="AP189" s="3"/>
    </row>
    <row r="190" spans="1:42" x14ac:dyDescent="0.2">
      <c r="A190" s="29" t="s">
        <v>21</v>
      </c>
      <c r="B190" s="74">
        <v>0.21</v>
      </c>
      <c r="C190" s="63"/>
      <c r="D190" s="63"/>
      <c r="E190" s="30"/>
      <c r="F190" s="2"/>
      <c r="G190" s="2"/>
      <c r="H190" s="2"/>
      <c r="I190" s="2"/>
      <c r="J190" s="4"/>
      <c r="N190" s="2"/>
      <c r="V190" s="4"/>
      <c r="Z190" s="2"/>
      <c r="AM190" s="3"/>
      <c r="AN190" s="3"/>
      <c r="AO190" s="3"/>
      <c r="AP190" s="3"/>
    </row>
    <row r="191" spans="1:42" ht="28.5" x14ac:dyDescent="0.2">
      <c r="A191" s="29" t="s">
        <v>22</v>
      </c>
      <c r="B191" s="62" t="s">
        <v>9</v>
      </c>
      <c r="C191" s="62" t="s">
        <v>9</v>
      </c>
      <c r="D191" s="62" t="s">
        <v>9</v>
      </c>
      <c r="E191" s="62" t="s">
        <v>9</v>
      </c>
      <c r="F191" s="2"/>
      <c r="G191" s="2"/>
      <c r="H191" s="2"/>
      <c r="I191" s="2"/>
      <c r="J191" s="4"/>
      <c r="N191" s="2"/>
      <c r="V191" s="4"/>
      <c r="Z191" s="2"/>
      <c r="AM191" s="3"/>
      <c r="AN191" s="3"/>
      <c r="AO191" s="3"/>
      <c r="AP191" s="3"/>
    </row>
    <row r="192" spans="1:42" x14ac:dyDescent="0.2">
      <c r="A192" s="36" t="s">
        <v>23</v>
      </c>
      <c r="B192" s="62" t="s">
        <v>9</v>
      </c>
      <c r="C192" s="62" t="s">
        <v>9</v>
      </c>
      <c r="D192" s="62" t="s">
        <v>9</v>
      </c>
      <c r="E192" s="62" t="s">
        <v>9</v>
      </c>
      <c r="F192" s="2"/>
      <c r="G192" s="2"/>
      <c r="H192" s="2"/>
      <c r="I192" s="2"/>
      <c r="J192" s="4"/>
      <c r="N192" s="2"/>
      <c r="V192" s="4"/>
      <c r="Z192" s="2"/>
      <c r="AM192" s="3"/>
      <c r="AN192" s="3"/>
      <c r="AO192" s="3"/>
      <c r="AP192" s="3"/>
    </row>
    <row r="193" spans="1:42" x14ac:dyDescent="0.2">
      <c r="A193" s="29" t="s">
        <v>24</v>
      </c>
      <c r="B193" s="62" t="s">
        <v>9</v>
      </c>
      <c r="C193" s="62" t="s">
        <v>9</v>
      </c>
      <c r="D193" s="62" t="s">
        <v>9</v>
      </c>
      <c r="E193" s="62" t="s">
        <v>9</v>
      </c>
      <c r="F193" s="2"/>
      <c r="G193" s="2"/>
      <c r="H193" s="2"/>
      <c r="I193" s="2"/>
      <c r="J193" s="4"/>
      <c r="N193" s="2"/>
      <c r="V193" s="4"/>
      <c r="Z193" s="2"/>
      <c r="AM193" s="3"/>
      <c r="AN193" s="3"/>
      <c r="AO193" s="3"/>
      <c r="AP193" s="3"/>
    </row>
    <row r="194" spans="1:42" x14ac:dyDescent="0.2">
      <c r="A194" s="29" t="s">
        <v>25</v>
      </c>
      <c r="B194" s="62" t="s">
        <v>9</v>
      </c>
      <c r="C194" s="62" t="s">
        <v>9</v>
      </c>
      <c r="D194" s="62" t="s">
        <v>9</v>
      </c>
      <c r="E194" s="62" t="s">
        <v>9</v>
      </c>
      <c r="F194" s="2"/>
      <c r="G194" s="2"/>
      <c r="H194" s="2"/>
      <c r="I194" s="2"/>
      <c r="J194" s="4"/>
      <c r="N194" s="2"/>
      <c r="V194" s="4"/>
      <c r="Z194" s="2"/>
      <c r="AM194" s="3"/>
      <c r="AN194" s="3"/>
      <c r="AO194" s="3"/>
      <c r="AP194" s="3"/>
    </row>
    <row r="195" spans="1:42" x14ac:dyDescent="0.2">
      <c r="A195" s="29" t="s">
        <v>26</v>
      </c>
      <c r="B195" s="62" t="s">
        <v>9</v>
      </c>
      <c r="C195" s="62" t="s">
        <v>9</v>
      </c>
      <c r="D195" s="62" t="s">
        <v>9</v>
      </c>
      <c r="E195" s="62" t="s">
        <v>9</v>
      </c>
      <c r="F195" s="2"/>
      <c r="G195" s="2"/>
      <c r="H195" s="2"/>
      <c r="I195" s="2"/>
      <c r="J195" s="4"/>
      <c r="N195" s="2"/>
      <c r="V195" s="4"/>
      <c r="Z195" s="2"/>
      <c r="AM195" s="3"/>
      <c r="AN195" s="3"/>
      <c r="AO195" s="3"/>
      <c r="AP195" s="3"/>
    </row>
    <row r="196" spans="1:42" ht="15" x14ac:dyDescent="0.25">
      <c r="A196" s="26" t="s">
        <v>27</v>
      </c>
      <c r="B196" s="32">
        <f>SUM(B197:B198)</f>
        <v>0</v>
      </c>
      <c r="C196" s="32">
        <f t="shared" ref="C196:D196" si="18">SUM(C197:C198)</f>
        <v>104.16200000000001</v>
      </c>
      <c r="D196" s="32">
        <f t="shared" si="18"/>
        <v>0</v>
      </c>
      <c r="E196" s="32">
        <f>SUM(B196:D196)</f>
        <v>104.16200000000001</v>
      </c>
      <c r="F196" s="2"/>
      <c r="G196" s="2"/>
      <c r="H196" s="2"/>
      <c r="I196" s="2"/>
      <c r="J196" s="4"/>
      <c r="N196" s="2"/>
      <c r="V196" s="4"/>
      <c r="Z196" s="2"/>
      <c r="AM196" s="3"/>
      <c r="AN196" s="3"/>
      <c r="AO196" s="3"/>
      <c r="AP196" s="3"/>
    </row>
    <row r="197" spans="1:42" ht="28.5" x14ac:dyDescent="0.2">
      <c r="A197" s="29" t="s">
        <v>28</v>
      </c>
      <c r="B197" s="62" t="s">
        <v>9</v>
      </c>
      <c r="C197" s="74">
        <v>104.16200000000001</v>
      </c>
      <c r="D197" s="62" t="s">
        <v>9</v>
      </c>
      <c r="E197" s="62" t="s">
        <v>9</v>
      </c>
      <c r="F197" s="2"/>
      <c r="G197" s="2"/>
      <c r="H197" s="2"/>
      <c r="I197" s="2"/>
      <c r="J197" s="4"/>
      <c r="N197" s="2"/>
      <c r="V197" s="4"/>
      <c r="Z197" s="2"/>
      <c r="AM197" s="3"/>
      <c r="AN197" s="3"/>
      <c r="AO197" s="3"/>
      <c r="AP197" s="3"/>
    </row>
    <row r="198" spans="1:42" x14ac:dyDescent="0.2">
      <c r="A198" s="29" t="s">
        <v>29</v>
      </c>
      <c r="B198" s="30" t="s">
        <v>9</v>
      </c>
      <c r="C198" s="30" t="s">
        <v>9</v>
      </c>
      <c r="D198" s="62" t="s">
        <v>9</v>
      </c>
      <c r="E198" s="62" t="s">
        <v>9</v>
      </c>
      <c r="F198" s="2"/>
      <c r="G198" s="2"/>
      <c r="H198" s="2"/>
      <c r="I198" s="2"/>
      <c r="J198" s="4"/>
      <c r="N198" s="2"/>
      <c r="V198" s="4"/>
      <c r="Z198" s="2"/>
      <c r="AM198" s="3"/>
      <c r="AN198" s="3"/>
      <c r="AO198" s="3"/>
      <c r="AP198" s="3"/>
    </row>
    <row r="199" spans="1:42" ht="15" x14ac:dyDescent="0.25">
      <c r="A199" s="26" t="s">
        <v>30</v>
      </c>
      <c r="B199" s="32">
        <f>SUM(B200:B208)</f>
        <v>0</v>
      </c>
      <c r="C199" s="32">
        <f t="shared" ref="C199" si="19">SUM(C200:C208)</f>
        <v>0</v>
      </c>
      <c r="D199" s="74" t="s">
        <v>9</v>
      </c>
      <c r="E199" s="32">
        <f>SUM(B199:D199)</f>
        <v>0</v>
      </c>
      <c r="F199" s="2"/>
      <c r="G199" s="2"/>
      <c r="H199" s="2"/>
      <c r="I199" s="2"/>
      <c r="J199" s="4"/>
      <c r="N199" s="2"/>
      <c r="V199" s="4"/>
      <c r="Z199" s="2"/>
      <c r="AM199" s="3"/>
      <c r="AN199" s="3"/>
      <c r="AO199" s="3"/>
      <c r="AP199" s="3"/>
    </row>
    <row r="200" spans="1:42" ht="30.75" x14ac:dyDescent="0.2">
      <c r="A200" s="29" t="s">
        <v>47</v>
      </c>
      <c r="B200" s="62" t="s">
        <v>9</v>
      </c>
      <c r="C200" s="62" t="s">
        <v>9</v>
      </c>
      <c r="D200" s="62" t="s">
        <v>9</v>
      </c>
      <c r="E200" s="62" t="s">
        <v>9</v>
      </c>
      <c r="F200" s="2"/>
      <c r="G200" s="2"/>
      <c r="H200" s="2"/>
      <c r="I200" s="2"/>
      <c r="J200" s="4"/>
      <c r="N200" s="2"/>
      <c r="V200" s="4"/>
      <c r="Z200" s="2"/>
      <c r="AM200" s="3"/>
      <c r="AN200" s="3"/>
      <c r="AO200" s="3"/>
      <c r="AP200" s="3"/>
    </row>
    <row r="201" spans="1:42" ht="16.5" x14ac:dyDescent="0.2">
      <c r="A201" s="29" t="s">
        <v>48</v>
      </c>
      <c r="B201" s="62" t="s">
        <v>9</v>
      </c>
      <c r="C201" s="62" t="s">
        <v>9</v>
      </c>
      <c r="D201" s="62" t="s">
        <v>9</v>
      </c>
      <c r="E201" s="62" t="s">
        <v>9</v>
      </c>
      <c r="F201" s="2"/>
      <c r="G201" s="2"/>
      <c r="H201" s="2"/>
      <c r="I201" s="2"/>
      <c r="J201" s="4"/>
      <c r="N201" s="2"/>
      <c r="V201" s="4"/>
      <c r="Z201" s="2"/>
      <c r="AM201" s="3"/>
      <c r="AN201" s="3"/>
      <c r="AO201" s="3"/>
      <c r="AP201" s="3"/>
    </row>
    <row r="202" spans="1:42" x14ac:dyDescent="0.2">
      <c r="A202" s="29" t="s">
        <v>31</v>
      </c>
      <c r="B202" s="62" t="s">
        <v>9</v>
      </c>
      <c r="C202" s="62" t="s">
        <v>9</v>
      </c>
      <c r="D202" s="62" t="s">
        <v>9</v>
      </c>
      <c r="E202" s="62" t="s">
        <v>9</v>
      </c>
      <c r="F202" s="2"/>
      <c r="G202" s="2"/>
      <c r="H202" s="2"/>
      <c r="I202" s="2"/>
      <c r="J202" s="4"/>
      <c r="N202" s="2"/>
      <c r="V202" s="4"/>
      <c r="Z202" s="2"/>
      <c r="AM202" s="3"/>
      <c r="AN202" s="3"/>
      <c r="AO202" s="3"/>
      <c r="AP202" s="3"/>
    </row>
    <row r="203" spans="1:42" x14ac:dyDescent="0.2">
      <c r="A203" s="29" t="s">
        <v>32</v>
      </c>
      <c r="B203" s="62" t="s">
        <v>9</v>
      </c>
      <c r="C203" s="62" t="s">
        <v>9</v>
      </c>
      <c r="D203" s="62" t="s">
        <v>9</v>
      </c>
      <c r="E203" s="62" t="s">
        <v>9</v>
      </c>
      <c r="F203" s="2"/>
      <c r="G203" s="2"/>
      <c r="H203" s="2"/>
      <c r="I203" s="2"/>
      <c r="J203" s="4"/>
      <c r="N203" s="2"/>
      <c r="V203" s="4"/>
      <c r="Z203" s="2"/>
      <c r="AM203" s="3"/>
      <c r="AN203" s="3"/>
      <c r="AO203" s="3"/>
      <c r="AP203" s="3"/>
    </row>
    <row r="204" spans="1:42" x14ac:dyDescent="0.2">
      <c r="A204" s="29" t="s">
        <v>33</v>
      </c>
      <c r="B204" s="62" t="s">
        <v>9</v>
      </c>
      <c r="C204" s="62" t="s">
        <v>9</v>
      </c>
      <c r="D204" s="62" t="s">
        <v>9</v>
      </c>
      <c r="E204" s="62" t="s">
        <v>9</v>
      </c>
      <c r="F204" s="2"/>
      <c r="G204" s="2"/>
      <c r="H204" s="2"/>
      <c r="I204" s="2"/>
      <c r="J204" s="4"/>
      <c r="N204" s="2"/>
      <c r="V204" s="4"/>
      <c r="Z204" s="2"/>
      <c r="AM204" s="3"/>
      <c r="AN204" s="3"/>
      <c r="AO204" s="3"/>
      <c r="AP204" s="3"/>
    </row>
    <row r="205" spans="1:42" ht="16.5" x14ac:dyDescent="0.2">
      <c r="A205" s="29" t="s">
        <v>49</v>
      </c>
      <c r="B205" s="62" t="s">
        <v>9</v>
      </c>
      <c r="C205" s="62" t="s">
        <v>9</v>
      </c>
      <c r="D205" s="62" t="s">
        <v>9</v>
      </c>
      <c r="E205" s="62" t="s">
        <v>9</v>
      </c>
      <c r="F205" s="2"/>
      <c r="G205" s="2"/>
      <c r="H205" s="2"/>
      <c r="I205" s="2"/>
      <c r="J205" s="4"/>
      <c r="N205" s="2"/>
      <c r="V205" s="4"/>
      <c r="Z205" s="2"/>
      <c r="AM205" s="3"/>
      <c r="AN205" s="3"/>
      <c r="AO205" s="3"/>
      <c r="AP205" s="3"/>
    </row>
    <row r="206" spans="1:42" x14ac:dyDescent="0.2">
      <c r="A206" s="29" t="s">
        <v>35</v>
      </c>
      <c r="B206" s="62" t="s">
        <v>9</v>
      </c>
      <c r="C206" s="62" t="s">
        <v>9</v>
      </c>
      <c r="D206" s="62" t="s">
        <v>9</v>
      </c>
      <c r="E206" s="62" t="s">
        <v>9</v>
      </c>
      <c r="F206" s="2"/>
      <c r="G206" s="2"/>
      <c r="H206" s="2"/>
      <c r="I206" s="2"/>
      <c r="J206" s="4"/>
      <c r="N206" s="2"/>
      <c r="V206" s="4"/>
      <c r="Z206" s="2"/>
      <c r="AM206" s="3"/>
      <c r="AN206" s="3"/>
      <c r="AO206" s="3"/>
      <c r="AP206" s="3"/>
    </row>
    <row r="207" spans="1:42" x14ac:dyDescent="0.2">
      <c r="A207" s="29" t="s">
        <v>36</v>
      </c>
      <c r="B207" s="62" t="s">
        <v>9</v>
      </c>
      <c r="C207" s="62" t="s">
        <v>9</v>
      </c>
      <c r="D207" s="62" t="s">
        <v>9</v>
      </c>
      <c r="E207" s="62" t="s">
        <v>9</v>
      </c>
      <c r="F207" s="2"/>
      <c r="G207" s="2"/>
      <c r="H207" s="2"/>
      <c r="I207" s="2"/>
      <c r="J207" s="4"/>
      <c r="N207" s="2"/>
      <c r="V207" s="4"/>
      <c r="Z207" s="2"/>
      <c r="AM207" s="3"/>
      <c r="AN207" s="3"/>
      <c r="AO207" s="3"/>
      <c r="AP207" s="3"/>
    </row>
    <row r="208" spans="1:42" ht="16.5" x14ac:dyDescent="0.2">
      <c r="A208" s="29" t="s">
        <v>50</v>
      </c>
      <c r="B208" s="62" t="s">
        <v>9</v>
      </c>
      <c r="C208" s="62" t="s">
        <v>9</v>
      </c>
      <c r="D208" s="62" t="s">
        <v>9</v>
      </c>
      <c r="E208" s="62" t="s">
        <v>9</v>
      </c>
      <c r="F208" s="2"/>
      <c r="G208" s="2"/>
      <c r="H208" s="2"/>
      <c r="I208" s="2"/>
      <c r="J208" s="4"/>
      <c r="N208" s="2"/>
      <c r="V208" s="4"/>
      <c r="Z208" s="2"/>
      <c r="AM208" s="3"/>
      <c r="AN208" s="3"/>
      <c r="AO208" s="3"/>
      <c r="AP208" s="3"/>
    </row>
    <row r="209" spans="1:42" ht="15" x14ac:dyDescent="0.25">
      <c r="A209" s="26" t="s">
        <v>37</v>
      </c>
      <c r="B209" s="64">
        <f>SUM(B210:B216)</f>
        <v>6.7000000000000004E-2</v>
      </c>
      <c r="C209" s="64">
        <f t="shared" ref="C209:D209" si="20">SUM(C210:C216)</f>
        <v>0</v>
      </c>
      <c r="D209" s="64">
        <f t="shared" si="20"/>
        <v>0</v>
      </c>
      <c r="E209" s="64">
        <f>SUM(B209:D209)</f>
        <v>6.7000000000000004E-2</v>
      </c>
      <c r="F209" s="2"/>
      <c r="G209" s="2"/>
      <c r="H209" s="2"/>
      <c r="I209" s="2"/>
      <c r="J209" s="4"/>
      <c r="N209" s="2"/>
      <c r="V209" s="4"/>
      <c r="Z209" s="2"/>
      <c r="AM209" s="3"/>
      <c r="AN209" s="3"/>
      <c r="AO209" s="3"/>
      <c r="AP209" s="3"/>
    </row>
    <row r="210" spans="1:42" x14ac:dyDescent="0.2">
      <c r="A210" s="29" t="s">
        <v>38</v>
      </c>
      <c r="B210" s="34">
        <v>6.7000000000000004E-2</v>
      </c>
      <c r="C210" s="62" t="s">
        <v>9</v>
      </c>
      <c r="D210" s="62" t="s">
        <v>9</v>
      </c>
      <c r="E210" s="62" t="s">
        <v>9</v>
      </c>
      <c r="F210" s="2"/>
      <c r="G210" s="2"/>
      <c r="H210" s="2"/>
      <c r="I210" s="2"/>
      <c r="J210" s="4"/>
      <c r="N210" s="2"/>
      <c r="V210" s="4"/>
      <c r="Z210" s="2"/>
      <c r="AM210" s="3"/>
      <c r="AN210" s="3"/>
      <c r="AO210" s="3"/>
      <c r="AP210" s="3"/>
    </row>
    <row r="211" spans="1:42" ht="28.5" x14ac:dyDescent="0.2">
      <c r="A211" s="29" t="s">
        <v>39</v>
      </c>
      <c r="B211" s="10" t="s">
        <v>9</v>
      </c>
      <c r="C211" s="62" t="s">
        <v>9</v>
      </c>
      <c r="D211" s="62" t="s">
        <v>9</v>
      </c>
      <c r="E211" s="62" t="s">
        <v>9</v>
      </c>
      <c r="F211" s="2"/>
      <c r="G211" s="2"/>
      <c r="H211" s="2"/>
      <c r="I211" s="2"/>
      <c r="J211" s="4"/>
      <c r="N211" s="2"/>
      <c r="V211" s="4"/>
      <c r="Z211" s="2"/>
      <c r="AM211" s="3"/>
      <c r="AN211" s="3"/>
      <c r="AO211" s="3"/>
      <c r="AP211" s="3"/>
    </row>
    <row r="212" spans="1:42" x14ac:dyDescent="0.2">
      <c r="A212" s="29" t="s">
        <v>40</v>
      </c>
      <c r="B212" s="10" t="s">
        <v>9</v>
      </c>
      <c r="C212" s="62" t="s">
        <v>9</v>
      </c>
      <c r="D212" s="62" t="s">
        <v>9</v>
      </c>
      <c r="E212" s="62" t="s">
        <v>9</v>
      </c>
      <c r="F212" s="2"/>
      <c r="G212" s="2"/>
      <c r="H212" s="2"/>
      <c r="I212" s="2"/>
      <c r="J212" s="4"/>
      <c r="N212" s="2"/>
      <c r="V212" s="4"/>
      <c r="Z212" s="2"/>
      <c r="AM212" s="3"/>
      <c r="AN212" s="3"/>
      <c r="AO212" s="3"/>
      <c r="AP212" s="3"/>
    </row>
    <row r="213" spans="1:42" x14ac:dyDescent="0.2">
      <c r="A213" s="29" t="s">
        <v>41</v>
      </c>
      <c r="B213" s="10" t="s">
        <v>9</v>
      </c>
      <c r="C213" s="62" t="s">
        <v>9</v>
      </c>
      <c r="D213" s="62" t="s">
        <v>9</v>
      </c>
      <c r="E213" s="62" t="s">
        <v>9</v>
      </c>
      <c r="F213" s="2"/>
      <c r="G213" s="2"/>
      <c r="H213" s="2"/>
      <c r="I213" s="2"/>
      <c r="J213" s="4"/>
      <c r="N213" s="2"/>
      <c r="V213" s="4"/>
      <c r="Z213" s="2"/>
      <c r="AM213" s="3"/>
      <c r="AN213" s="3"/>
      <c r="AO213" s="3"/>
      <c r="AP213" s="3"/>
    </row>
    <row r="214" spans="1:42" x14ac:dyDescent="0.2">
      <c r="A214" s="29" t="s">
        <v>42</v>
      </c>
      <c r="B214" s="10" t="s">
        <v>9</v>
      </c>
      <c r="C214" s="62" t="s">
        <v>9</v>
      </c>
      <c r="D214" s="62" t="s">
        <v>9</v>
      </c>
      <c r="E214" s="62" t="s">
        <v>9</v>
      </c>
      <c r="F214" s="2"/>
      <c r="G214" s="2"/>
      <c r="H214" s="2"/>
      <c r="I214" s="2"/>
      <c r="J214" s="4"/>
      <c r="N214" s="2"/>
      <c r="V214" s="4"/>
      <c r="Z214" s="2"/>
      <c r="AM214" s="3"/>
      <c r="AN214" s="3"/>
      <c r="AO214" s="3"/>
      <c r="AP214" s="3"/>
    </row>
    <row r="215" spans="1:42" x14ac:dyDescent="0.2">
      <c r="A215" s="29" t="s">
        <v>43</v>
      </c>
      <c r="B215" s="10" t="s">
        <v>9</v>
      </c>
      <c r="C215" s="62" t="s">
        <v>9</v>
      </c>
      <c r="D215" s="62" t="s">
        <v>9</v>
      </c>
      <c r="E215" s="62" t="s">
        <v>9</v>
      </c>
      <c r="F215" s="2"/>
      <c r="G215" s="2"/>
      <c r="H215" s="2"/>
      <c r="I215" s="2"/>
      <c r="J215" s="4"/>
      <c r="N215" s="2"/>
      <c r="V215" s="4"/>
      <c r="Z215" s="2"/>
      <c r="AM215" s="3"/>
      <c r="AN215" s="3"/>
      <c r="AO215" s="3"/>
      <c r="AP215" s="3"/>
    </row>
    <row r="216" spans="1:42" x14ac:dyDescent="0.2">
      <c r="A216" s="43" t="s">
        <v>63</v>
      </c>
      <c r="B216" s="44" t="s">
        <v>9</v>
      </c>
      <c r="C216" s="76" t="s">
        <v>9</v>
      </c>
      <c r="D216" s="76" t="s">
        <v>9</v>
      </c>
      <c r="E216" s="76" t="s">
        <v>9</v>
      </c>
      <c r="F216" s="2"/>
      <c r="G216" s="2"/>
      <c r="H216" s="2"/>
      <c r="I216" s="2"/>
      <c r="J216" s="4"/>
      <c r="N216" s="2"/>
      <c r="V216" s="4"/>
      <c r="Z216" s="2"/>
      <c r="AM216" s="3"/>
      <c r="AN216" s="3"/>
      <c r="AO216" s="3"/>
      <c r="AP216" s="3"/>
    </row>
    <row r="217" spans="1:42" x14ac:dyDescent="0.2">
      <c r="A217" s="29" t="s">
        <v>51</v>
      </c>
    </row>
    <row r="218" spans="1:42" s="96" customFormat="1" ht="12.75" x14ac:dyDescent="0.2">
      <c r="A218" s="104" t="s">
        <v>64</v>
      </c>
      <c r="B218" s="104"/>
      <c r="C218" s="104"/>
      <c r="D218" s="104"/>
      <c r="E218" s="104"/>
      <c r="F218" s="104"/>
      <c r="G218" s="104"/>
      <c r="H218" s="104"/>
      <c r="I218" s="104"/>
      <c r="J218" s="104"/>
      <c r="K218" s="104"/>
      <c r="L218" s="104"/>
      <c r="M218" s="104"/>
      <c r="N218" s="94"/>
      <c r="O218" s="95"/>
      <c r="P218" s="95"/>
      <c r="Q218" s="95"/>
      <c r="R218" s="95"/>
      <c r="S218" s="95"/>
      <c r="T218" s="95"/>
      <c r="U218" s="95"/>
      <c r="V218" s="95"/>
      <c r="W218" s="95"/>
    </row>
    <row r="219" spans="1:42" ht="16.5" x14ac:dyDescent="0.2">
      <c r="A219" s="78" t="s">
        <v>52</v>
      </c>
    </row>
    <row r="220" spans="1:42" ht="16.5" x14ac:dyDescent="0.2">
      <c r="A220" s="78" t="s">
        <v>53</v>
      </c>
    </row>
    <row r="221" spans="1:42" ht="16.5" x14ac:dyDescent="0.2">
      <c r="A221" s="78" t="s">
        <v>54</v>
      </c>
    </row>
    <row r="222" spans="1:42" ht="16.5" x14ac:dyDescent="0.2">
      <c r="A222" s="78" t="s">
        <v>55</v>
      </c>
    </row>
    <row r="223" spans="1:42" ht="29.25" customHeight="1" x14ac:dyDescent="0.2">
      <c r="A223" s="97" t="s">
        <v>60</v>
      </c>
      <c r="B223" s="97"/>
      <c r="C223" s="97"/>
      <c r="D223" s="97"/>
      <c r="E223" s="97"/>
    </row>
    <row r="224" spans="1:42" x14ac:dyDescent="0.2">
      <c r="A224" s="47" t="s">
        <v>56</v>
      </c>
    </row>
    <row r="230" ht="9.9499999999999993" customHeight="1" x14ac:dyDescent="0.2"/>
  </sheetData>
  <sheetProtection algorithmName="SHA-512" hashValue="6g+PEa8pOaCy0ahu+hPUDyYR1GB97l2wTw9e69JQwzjfahpPT986FF6bicVwLcwQLtoyTsqY8YRXVadQ3LRRKw==" saltValue="EYWaF0eiZd9GgEt2N0q+qA==" spinCount="100000" sheet="1" objects="1" scenarios="1"/>
  <mergeCells count="22">
    <mergeCell ref="J6:M6"/>
    <mergeCell ref="A55:E55"/>
    <mergeCell ref="A111:E111"/>
    <mergeCell ref="J62:M62"/>
    <mergeCell ref="J118:M118"/>
    <mergeCell ref="B6:E6"/>
    <mergeCell ref="F6:I6"/>
    <mergeCell ref="B62:E62"/>
    <mergeCell ref="F62:I62"/>
    <mergeCell ref="A118:A119"/>
    <mergeCell ref="A6:A7"/>
    <mergeCell ref="A62:A63"/>
    <mergeCell ref="A50:M50"/>
    <mergeCell ref="A106:M106"/>
    <mergeCell ref="A223:E223"/>
    <mergeCell ref="B174:E174"/>
    <mergeCell ref="B118:E118"/>
    <mergeCell ref="F118:I118"/>
    <mergeCell ref="A167:E167"/>
    <mergeCell ref="A174:A175"/>
    <mergeCell ref="A162:M162"/>
    <mergeCell ref="A218:M218"/>
  </mergeCells>
  <pageMargins left="0.7" right="0.7" top="0.75" bottom="0.75" header="0.3" footer="0.3"/>
  <pageSetup paperSize="9" scale="76" pageOrder="overThenDown" orientation="portrait" r:id="rId1"/>
  <rowBreaks count="3" manualBreakCount="3">
    <brk id="56" max="12" man="1"/>
    <brk id="112" max="12" man="1"/>
    <brk id="168" max="12" man="1"/>
  </rowBreaks>
  <colBreaks count="1" manualBreakCount="1">
    <brk id="5" max="21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4.5</vt:lpstr>
      <vt:lpstr>'Table 4.5'!Print_Area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Mae A. Manuel</dc:creator>
  <cp:lastModifiedBy>Faith Lea Cabrera</cp:lastModifiedBy>
  <cp:lastPrinted>2019-06-28T07:59:01Z</cp:lastPrinted>
  <dcterms:created xsi:type="dcterms:W3CDTF">2018-01-31T09:11:02Z</dcterms:created>
  <dcterms:modified xsi:type="dcterms:W3CDTF">2019-12-12T03:18:19Z</dcterms:modified>
</cp:coreProperties>
</file>