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ma.manuel\Documents\Files\Environment Statistics\CPES\Component 4\For Uploading\"/>
    </mc:Choice>
  </mc:AlternateContent>
  <bookViews>
    <workbookView xWindow="0" yWindow="0" windowWidth="24000" windowHeight="9135"/>
  </bookViews>
  <sheets>
    <sheet name="Table 4.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38" i="1" l="1"/>
  <c r="Q137" i="1"/>
  <c r="Q136" i="1"/>
  <c r="Q135" i="1"/>
  <c r="Q133" i="1"/>
  <c r="Q132" i="1"/>
  <c r="Q131" i="1"/>
  <c r="Q130" i="1"/>
  <c r="Q129" i="1"/>
  <c r="Q128" i="1"/>
  <c r="Q126" i="1"/>
  <c r="Q125" i="1"/>
  <c r="O124" i="1"/>
  <c r="N124" i="1"/>
  <c r="M124" i="1"/>
  <c r="Q124" i="1" s="1"/>
  <c r="L124" i="1"/>
  <c r="K124" i="1"/>
  <c r="J124" i="1"/>
  <c r="I124" i="1"/>
  <c r="H124" i="1"/>
  <c r="G124" i="1"/>
  <c r="F124" i="1"/>
  <c r="Q122" i="1"/>
  <c r="Q121" i="1"/>
  <c r="Q119" i="1"/>
  <c r="Q118" i="1"/>
  <c r="Q117" i="1"/>
  <c r="Q115" i="1"/>
  <c r="Q113" i="1"/>
  <c r="Q112" i="1"/>
  <c r="Q111" i="1"/>
  <c r="O111" i="1"/>
  <c r="N111" i="1"/>
  <c r="M111" i="1"/>
  <c r="L111" i="1"/>
  <c r="K111" i="1"/>
  <c r="J111" i="1"/>
  <c r="I111" i="1"/>
  <c r="H111" i="1"/>
  <c r="G111" i="1"/>
  <c r="F111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O93" i="1"/>
  <c r="Q93" i="1" s="1"/>
  <c r="N93" i="1"/>
  <c r="M93" i="1"/>
  <c r="L93" i="1"/>
  <c r="K93" i="1"/>
  <c r="J93" i="1"/>
  <c r="I93" i="1"/>
  <c r="H93" i="1"/>
  <c r="G93" i="1"/>
  <c r="F93" i="1"/>
  <c r="Q91" i="1"/>
  <c r="Q90" i="1"/>
  <c r="Q89" i="1"/>
  <c r="Q86" i="1"/>
  <c r="Q85" i="1"/>
  <c r="Q84" i="1"/>
  <c r="Q83" i="1"/>
  <c r="Q82" i="1"/>
  <c r="Q81" i="1"/>
  <c r="O78" i="1"/>
  <c r="Q78" i="1" s="1"/>
  <c r="N78" i="1"/>
  <c r="M78" i="1"/>
  <c r="L78" i="1"/>
  <c r="K78" i="1"/>
  <c r="J78" i="1"/>
  <c r="I78" i="1"/>
  <c r="H78" i="1"/>
  <c r="G78" i="1"/>
  <c r="F78" i="1"/>
  <c r="Q76" i="1"/>
  <c r="Q74" i="1"/>
  <c r="Q73" i="1"/>
  <c r="Q72" i="1"/>
  <c r="Q71" i="1"/>
  <c r="Q70" i="1"/>
  <c r="Q69" i="1"/>
  <c r="Q67" i="1"/>
  <c r="Q66" i="1"/>
  <c r="Q65" i="1"/>
  <c r="Q64" i="1"/>
  <c r="O64" i="1"/>
  <c r="N64" i="1"/>
  <c r="M64" i="1"/>
  <c r="L64" i="1"/>
  <c r="K64" i="1"/>
  <c r="J64" i="1"/>
  <c r="I64" i="1"/>
  <c r="H64" i="1"/>
  <c r="G64" i="1"/>
  <c r="F64" i="1"/>
  <c r="Q63" i="1"/>
  <c r="Q62" i="1"/>
  <c r="O61" i="1"/>
  <c r="N61" i="1"/>
  <c r="M61" i="1"/>
  <c r="Q61" i="1" s="1"/>
  <c r="L61" i="1"/>
  <c r="K61" i="1"/>
  <c r="J61" i="1"/>
  <c r="I61" i="1"/>
  <c r="H61" i="1"/>
  <c r="G61" i="1"/>
  <c r="F61" i="1"/>
  <c r="Q59" i="1"/>
  <c r="Q58" i="1"/>
  <c r="Q57" i="1"/>
  <c r="Q53" i="1"/>
  <c r="Q52" i="1"/>
  <c r="Q51" i="1"/>
  <c r="Q50" i="1"/>
  <c r="Q49" i="1"/>
  <c r="Q48" i="1"/>
  <c r="Q47" i="1"/>
  <c r="Q46" i="1"/>
  <c r="Q45" i="1"/>
  <c r="Q44" i="1"/>
  <c r="O44" i="1"/>
  <c r="N44" i="1"/>
  <c r="M44" i="1"/>
  <c r="L44" i="1"/>
  <c r="K44" i="1"/>
  <c r="J44" i="1"/>
  <c r="I44" i="1"/>
  <c r="H44" i="1"/>
  <c r="G44" i="1"/>
  <c r="F44" i="1"/>
  <c r="Q42" i="1"/>
  <c r="Q40" i="1"/>
  <c r="Q39" i="1"/>
  <c r="Q38" i="1"/>
  <c r="Q37" i="1"/>
  <c r="Q36" i="1"/>
  <c r="Q35" i="1"/>
  <c r="Q34" i="1"/>
  <c r="O33" i="1"/>
  <c r="Q33" i="1" s="1"/>
  <c r="N33" i="1"/>
  <c r="M33" i="1"/>
  <c r="L33" i="1"/>
  <c r="K33" i="1"/>
  <c r="J33" i="1"/>
  <c r="I33" i="1"/>
  <c r="H33" i="1"/>
  <c r="G33" i="1"/>
  <c r="F33" i="1"/>
  <c r="Q31" i="1"/>
  <c r="Q30" i="1"/>
  <c r="Q29" i="1"/>
  <c r="Q28" i="1"/>
  <c r="Q27" i="1"/>
  <c r="Q26" i="1"/>
  <c r="Q25" i="1"/>
  <c r="O23" i="1"/>
  <c r="N23" i="1"/>
  <c r="M23" i="1"/>
  <c r="Q23" i="1" s="1"/>
  <c r="L23" i="1"/>
  <c r="K23" i="1"/>
  <c r="J23" i="1"/>
  <c r="I23" i="1"/>
  <c r="H23" i="1"/>
  <c r="G23" i="1"/>
  <c r="F23" i="1"/>
  <c r="Q22" i="1"/>
  <c r="Q21" i="1"/>
  <c r="Q20" i="1"/>
  <c r="Q18" i="1"/>
  <c r="Q17" i="1"/>
  <c r="Q16" i="1"/>
  <c r="Q15" i="1"/>
  <c r="Q14" i="1"/>
  <c r="Q11" i="1"/>
  <c r="O11" i="1"/>
  <c r="N11" i="1"/>
  <c r="M11" i="1"/>
  <c r="M9" i="1" s="1"/>
  <c r="Q9" i="1" s="1"/>
  <c r="L11" i="1"/>
  <c r="L9" i="1" s="1"/>
  <c r="K11" i="1"/>
  <c r="J11" i="1"/>
  <c r="I11" i="1"/>
  <c r="I9" i="1" s="1"/>
  <c r="H11" i="1"/>
  <c r="H9" i="1" s="1"/>
  <c r="G11" i="1"/>
  <c r="F11" i="1"/>
  <c r="O9" i="1"/>
  <c r="N9" i="1"/>
  <c r="K9" i="1"/>
  <c r="J9" i="1"/>
  <c r="G9" i="1"/>
  <c r="F9" i="1"/>
</calcChain>
</file>

<file path=xl/sharedStrings.xml><?xml version="1.0" encoding="utf-8"?>
<sst xmlns="http://schemas.openxmlformats.org/spreadsheetml/2006/main" count="654" uniqueCount="358">
  <si>
    <t xml:space="preserve">Table 4.7  </t>
  </si>
  <si>
    <t>MAJOR NATURAL EXTREME EVENTS AND DISASTERS</t>
  </si>
  <si>
    <t>2006 to 2015</t>
  </si>
  <si>
    <t>Dates</t>
  </si>
  <si>
    <t>Disaster Sub-group</t>
  </si>
  <si>
    <t>Disaster Type</t>
  </si>
  <si>
    <t>Disaster</t>
  </si>
  <si>
    <t>Areas Affected</t>
  </si>
  <si>
    <t>Casualties</t>
  </si>
  <si>
    <t>Affected</t>
  </si>
  <si>
    <t>Damaged Houses</t>
  </si>
  <si>
    <t>Damaged Properties</t>
  </si>
  <si>
    <t>Total Cost of Damages
(In millions)</t>
  </si>
  <si>
    <t>(php millions)</t>
  </si>
  <si>
    <t>Dead</t>
  </si>
  <si>
    <t>Injured</t>
  </si>
  <si>
    <t>Missing</t>
  </si>
  <si>
    <t>Families</t>
  </si>
  <si>
    <t>Persons</t>
  </si>
  <si>
    <t>Total</t>
  </si>
  <si>
    <t>Part</t>
  </si>
  <si>
    <t>Agriculture</t>
  </si>
  <si>
    <t>Infrastructure</t>
  </si>
  <si>
    <t>Private/
Communication</t>
  </si>
  <si>
    <t>Total Disaster</t>
  </si>
  <si>
    <t>P</t>
  </si>
  <si>
    <t>February 17</t>
  </si>
  <si>
    <t>Hydrological</t>
  </si>
  <si>
    <t>Landslide</t>
  </si>
  <si>
    <t>Landslide Incident</t>
  </si>
  <si>
    <t>Brgy. Guinsaugon, St. Bernand, Southern Leyte (Region VIII)</t>
  </si>
  <si>
    <t>…</t>
  </si>
  <si>
    <t>May 9 to 15</t>
  </si>
  <si>
    <t>Meteorological</t>
  </si>
  <si>
    <t>Storm</t>
  </si>
  <si>
    <t xml:space="preserve">Typhoon Caloy </t>
  </si>
  <si>
    <t xml:space="preserve">Regions I, CALABARZON, MIMAROPA, V, VI </t>
  </si>
  <si>
    <t>July 10 to14</t>
  </si>
  <si>
    <t>Tropical Storm Florita</t>
  </si>
  <si>
    <t>Regions I, III, CALABARZON, V, VI, XI, CAR, and NCR</t>
  </si>
  <si>
    <t>July 21 to25</t>
  </si>
  <si>
    <t xml:space="preserve">Typhoon Glenda </t>
  </si>
  <si>
    <t>Regions I, III, CALABARZON, CAR, and NCR</t>
  </si>
  <si>
    <t>July 28 to August 2</t>
  </si>
  <si>
    <t>Tropical Storm Henry</t>
  </si>
  <si>
    <t>Regions I, II, and III</t>
  </si>
  <si>
    <t>August 5 to 9</t>
  </si>
  <si>
    <t>Tropical Storm Inday</t>
  </si>
  <si>
    <t xml:space="preserve"> CAR</t>
  </si>
  <si>
    <t>September 25 to 29</t>
  </si>
  <si>
    <t>Typhoon Milenyo</t>
  </si>
  <si>
    <t>Regions III, CALABARZON, MIMAROPA, V, VI, VII, VIII, CAR, and NCR</t>
  </si>
  <si>
    <t>October 10 to 12</t>
  </si>
  <si>
    <t>Typhoon Queenie</t>
  </si>
  <si>
    <t>Regions II and III</t>
  </si>
  <si>
    <t>...</t>
  </si>
  <si>
    <t>October 27 to 30</t>
  </si>
  <si>
    <t>Typhoon Paeng</t>
  </si>
  <si>
    <t>Regions I, II, III, V, and CAR</t>
  </si>
  <si>
    <t>November 28  to December 1</t>
  </si>
  <si>
    <t xml:space="preserve">Typhoon Reming </t>
  </si>
  <si>
    <t>Regions III, CALABARZON, MIMAROPA, and V</t>
  </si>
  <si>
    <t xml:space="preserve">Typhoon Seniang </t>
  </si>
  <si>
    <t>Regions CALABARZON, MIMAROPA, V, VI, VII, and VIII</t>
  </si>
  <si>
    <t>July 11 to13</t>
  </si>
  <si>
    <t>Typhoon Bebeng</t>
  </si>
  <si>
    <t>Regions CALABARZON, MIMAROPA, VI, IX, XI, XII, and ARMM</t>
  </si>
  <si>
    <t>August 5 to 8
August 8 to 10</t>
  </si>
  <si>
    <t>Tropical Storm Chedeng
Tropical Storm Dodong</t>
  </si>
  <si>
    <t>August 13 to 18</t>
  </si>
  <si>
    <t xml:space="preserve">Typhoon Egay </t>
  </si>
  <si>
    <t>Regions I, II, III, CALABARZON, MIMAROPA, V, CAR, and NCR</t>
  </si>
  <si>
    <t>September 27 to 30</t>
  </si>
  <si>
    <t xml:space="preserve">Typhoon Hanna </t>
  </si>
  <si>
    <t>Regions VI, X, XII, CAR, and NCR</t>
  </si>
  <si>
    <t>October 1 to 7</t>
  </si>
  <si>
    <t xml:space="preserve">Typhoon Ineng </t>
  </si>
  <si>
    <t>Regions III, CALABARZON, MIMAROPA, X, XI, and CAR</t>
  </si>
  <si>
    <t>November 3 to 7</t>
  </si>
  <si>
    <t>Tropical Storm Kabayan</t>
  </si>
  <si>
    <t>Regions I, II, and CAR</t>
  </si>
  <si>
    <t>November 19 to 28</t>
  </si>
  <si>
    <t>Tropical Storm Lando</t>
  </si>
  <si>
    <t>Regions MIMAROPA, V, VI, VII, VIII, IX, X, and CARAGA</t>
  </si>
  <si>
    <t>November 21 to 27</t>
  </si>
  <si>
    <t>Typhoon Mina</t>
  </si>
  <si>
    <t>Regions I, II, III, CALABARZON, MIMAROPA, V, VIII, and CAR</t>
  </si>
  <si>
    <t>May 14 to 20</t>
  </si>
  <si>
    <t>Tropical Storm Cosmo</t>
  </si>
  <si>
    <t>Regions I, II, III, VI, VII, and CAR</t>
  </si>
  <si>
    <t>June 17 to 23</t>
  </si>
  <si>
    <t>Typhoon Frank</t>
  </si>
  <si>
    <t>Regions I, III, CALABARZON, MIMAROPA, V, VI, VII, VIII, IX, X, XI, XII, ARMM, CARAGA, and NCR</t>
  </si>
  <si>
    <t>July 14 to 18</t>
  </si>
  <si>
    <t xml:space="preserve">Tropical Depression Helen </t>
  </si>
  <si>
    <t>July 25 to 28</t>
  </si>
  <si>
    <t>Tropical Storm Igme</t>
  </si>
  <si>
    <t>Regions I and II</t>
  </si>
  <si>
    <t>August 3 to 4</t>
  </si>
  <si>
    <t xml:space="preserve">Tropical Storm Julian </t>
  </si>
  <si>
    <t>Regions I, II, III, and CAR</t>
  </si>
  <si>
    <t>Aguust 17 to 21</t>
  </si>
  <si>
    <t xml:space="preserve">Tropical Storm Karen </t>
  </si>
  <si>
    <t>September 19 to 24</t>
  </si>
  <si>
    <t xml:space="preserve">Tropical Storm Nina </t>
  </si>
  <si>
    <t>Regions I, II, II, MIMAROPA, V, VI, VIII, X, and CAR</t>
  </si>
  <si>
    <t>November 6 to 8</t>
  </si>
  <si>
    <t xml:space="preserve">Tropical Depression Quinta </t>
  </si>
  <si>
    <t>Regions VI, VIII, and CARAGA</t>
  </si>
  <si>
    <t>November 13 to16</t>
  </si>
  <si>
    <t>Tropical Depression Tonyo</t>
  </si>
  <si>
    <t>Region XII</t>
  </si>
  <si>
    <t>Tail-end of the Cold Front</t>
  </si>
  <si>
    <t>April 30 to May 2</t>
  </si>
  <si>
    <t>Tropical Depression Crising</t>
  </si>
  <si>
    <t>Regions CALABARZON, V, VIII, and X</t>
  </si>
  <si>
    <t>May 1 to 5</t>
  </si>
  <si>
    <t>Typhoon Dante</t>
  </si>
  <si>
    <t>Region V</t>
  </si>
  <si>
    <t>May 6 to 9</t>
  </si>
  <si>
    <t>Typhoon Emong</t>
  </si>
  <si>
    <t>Regions I, II, III, and CAR)</t>
  </si>
  <si>
    <t>June 23 to 26</t>
  </si>
  <si>
    <t>Typhoon Feria</t>
  </si>
  <si>
    <t>Regions III, CALABARZON, MIMAROPA, V, VI, VII, VIII, X, and NCR</t>
  </si>
  <si>
    <t>July 9 to 10</t>
  </si>
  <si>
    <t>Tropical Depression Gorio</t>
  </si>
  <si>
    <t>Regions I and CAR</t>
  </si>
  <si>
    <t>Tropical Storm Isang</t>
  </si>
  <si>
    <t>Regions I, III, CALABARZON, and NCR</t>
  </si>
  <si>
    <t>July 30 to August 2</t>
  </si>
  <si>
    <t>Tropical Storm Jolina</t>
  </si>
  <si>
    <t>Regions I, II, III, CALABARZON, MIMAROPA, VI, VII, X, and XII</t>
  </si>
  <si>
    <t>August 3 to 9</t>
  </si>
  <si>
    <t xml:space="preserve">Tropical Storm Kiko </t>
  </si>
  <si>
    <t>Regions I, II, III, VI, XI, CAR, and NCR</t>
  </si>
  <si>
    <t>September 2 to 5</t>
  </si>
  <si>
    <t xml:space="preserve">Tropical Storm Labuyo </t>
  </si>
  <si>
    <t>Regions III, VI, and VII</t>
  </si>
  <si>
    <t>September 8 to10</t>
  </si>
  <si>
    <t>Tropical Storm Maring</t>
  </si>
  <si>
    <t>Regions I, III, CALABARZON, MIMAROPA, and NCR</t>
  </si>
  <si>
    <t>September 12 to 13</t>
  </si>
  <si>
    <t xml:space="preserve">Tropical Storm Nando </t>
  </si>
  <si>
    <t>Regions I, II, CALABARZON, and CAR</t>
  </si>
  <si>
    <t>September 24 to 27</t>
  </si>
  <si>
    <t>Tropical Storm Ondoy</t>
  </si>
  <si>
    <t>Regions I, II, III, CALABARZON, MIMAROPA, V, VI, IX, X, XII, ARMM, CAR, and NCR</t>
  </si>
  <si>
    <t>September 30 to October 10</t>
  </si>
  <si>
    <t xml:space="preserve">Typhoon Pepeng </t>
  </si>
  <si>
    <t>Regions I, II, III, CALABARZON, MIMAROPA, V, VI, CAR, and NCR</t>
  </si>
  <si>
    <t>October 28 to November 01</t>
  </si>
  <si>
    <t xml:space="preserve">Typhoon Santi </t>
  </si>
  <si>
    <t>Regions III, CALABARZON, MIMAROPA, V, and NCR</t>
  </si>
  <si>
    <t>July 11 to 14</t>
  </si>
  <si>
    <t xml:space="preserve">Typhoon Basyang </t>
  </si>
  <si>
    <t>Regions III, CALABARZON, V, VI, and NCR</t>
  </si>
  <si>
    <t>October 16 to 21</t>
  </si>
  <si>
    <t>Typhoon Juan</t>
  </si>
  <si>
    <t>Regions I, II, III, CALABARZON, CAR, and NCR</t>
  </si>
  <si>
    <t xml:space="preserve"> May 6 to 11</t>
  </si>
  <si>
    <t>Tropical Storm  Bebeng</t>
  </si>
  <si>
    <t>Regions III, IV toA, IV toB, NCR, V, VII and VIII</t>
  </si>
  <si>
    <t xml:space="preserve"> May 20 to 28</t>
  </si>
  <si>
    <t xml:space="preserve">Typhoon Chedeng </t>
  </si>
  <si>
    <t>Regions NCR, II, V, IX, X, XII and ARMM</t>
  </si>
  <si>
    <t xml:space="preserve"> June 9 to 10</t>
  </si>
  <si>
    <t xml:space="preserve">Tropical Storm  Dodong </t>
  </si>
  <si>
    <t>Regions I, II, III, IV-A, and IV-B</t>
  </si>
  <si>
    <t xml:space="preserve"> June 14 to 20</t>
  </si>
  <si>
    <t>Tropical Depression Egay</t>
  </si>
  <si>
    <t>Regions III and NCR</t>
  </si>
  <si>
    <t>....</t>
  </si>
  <si>
    <t xml:space="preserve">June  21 to 25 </t>
  </si>
  <si>
    <t xml:space="preserve">Tropical Storm Falcon </t>
  </si>
  <si>
    <t>Regions I, II, III and NCR</t>
  </si>
  <si>
    <t xml:space="preserve"> July 25 to 28</t>
  </si>
  <si>
    <t xml:space="preserve">Tropical Storm Juaning </t>
  </si>
  <si>
    <t>Regions III, IV toA,IV toB, V, VII, VIII and NCR</t>
  </si>
  <si>
    <t>July 28 to Aug 5</t>
  </si>
  <si>
    <t xml:space="preserve">Tropical Storm Kabayan </t>
  </si>
  <si>
    <t>Regions I, III, IV toA, VI and NCR</t>
  </si>
  <si>
    <t xml:space="preserve"> August 21 to 29</t>
  </si>
  <si>
    <t>Regions I, II, V, VI,CAR and NCR</t>
  </si>
  <si>
    <t xml:space="preserve">September 24 to 28 </t>
  </si>
  <si>
    <t xml:space="preserve">Typhoon Pedring </t>
  </si>
  <si>
    <t>Regions I, II, III, IV-A, IV -B, V, VI, CAR and NCR</t>
  </si>
  <si>
    <t xml:space="preserve">September 29 to October 02 </t>
  </si>
  <si>
    <t xml:space="preserve">Typhoon Quiel </t>
  </si>
  <si>
    <t>Regions I, II, III and CAR</t>
  </si>
  <si>
    <t xml:space="preserve">October 10 to 14 </t>
  </si>
  <si>
    <t>Tropical Storm Ramon</t>
  </si>
  <si>
    <t>Regions IV-B, VI, VII, VIII, X, XII and CARAGA</t>
  </si>
  <si>
    <t xml:space="preserve">December 16 to 18 </t>
  </si>
  <si>
    <t xml:space="preserve">Tropical Storm Sendong </t>
  </si>
  <si>
    <t>Regions VI, VII, IX, X, XI and CARAGA</t>
  </si>
  <si>
    <t xml:space="preserve"> May 31 to June 05</t>
  </si>
  <si>
    <t>Tropical Storm Ambo</t>
  </si>
  <si>
    <t>Northern Luzon, Aurora, Isabela, Cagayan, and Babuyan Island</t>
  </si>
  <si>
    <t xml:space="preserve"> June 14 to 18</t>
  </si>
  <si>
    <t>Typhoon Butchoy</t>
  </si>
  <si>
    <t>Aurora, Batanes, and Eastern Samar</t>
  </si>
  <si>
    <t xml:space="preserve">June 25 to 29 </t>
  </si>
  <si>
    <t xml:space="preserve">Tropical Storm Dindo </t>
  </si>
  <si>
    <t>Regions I and X</t>
  </si>
  <si>
    <t xml:space="preserve"> July 20 to 21</t>
  </si>
  <si>
    <t xml:space="preserve">Tropical Depression Ferdie </t>
  </si>
  <si>
    <t>Region IV -A</t>
  </si>
  <si>
    <t xml:space="preserve"> July 28 to 31</t>
  </si>
  <si>
    <t>Tropical Depression Gener</t>
  </si>
  <si>
    <t>Regions I,II,III,IV-A, IV-B,V, VI,VII,IX,X,XI,XII, CAR and NCR</t>
  </si>
  <si>
    <t xml:space="preserve">August 11 to 16 </t>
  </si>
  <si>
    <t>Tropical Depression Helen</t>
  </si>
  <si>
    <t>Regions I, II,III, IV-B and CAR</t>
  </si>
  <si>
    <t xml:space="preserve">August 19 to 28 </t>
  </si>
  <si>
    <t>Typhoon Igme</t>
  </si>
  <si>
    <t>Regions I, IV-A, IX and X</t>
  </si>
  <si>
    <t xml:space="preserve"> September 11 to 15</t>
  </si>
  <si>
    <t>Tropical Depression Karen</t>
  </si>
  <si>
    <t>Regions III, VIII and NCR</t>
  </si>
  <si>
    <t xml:space="preserve">September 20 to 29 </t>
  </si>
  <si>
    <t>Typhoon Lawin</t>
  </si>
  <si>
    <t>Regions IV-B and XI</t>
  </si>
  <si>
    <t xml:space="preserve">October 01 to 06 </t>
  </si>
  <si>
    <t>Tropical Storm Marce</t>
  </si>
  <si>
    <t>Regions III and IV-B</t>
  </si>
  <si>
    <t xml:space="preserve">October 22 to 26 </t>
  </si>
  <si>
    <t>Tropical Depression Ofel</t>
  </si>
  <si>
    <t>Regions III, IV toA, IV toB, V, VI, VII, VIII, IX, XII, CAR and CARAGA</t>
  </si>
  <si>
    <t xml:space="preserve">December 02 to 09 </t>
  </si>
  <si>
    <t>Typhoon Pablo</t>
  </si>
  <si>
    <t>Regions I, IV-B, VI, VII, VIII, IX, X, XI, XII, ARMM, CARAGA</t>
  </si>
  <si>
    <t xml:space="preserve">December 25 to 27 </t>
  </si>
  <si>
    <t>Tropical Depression Quinta</t>
  </si>
  <si>
    <t>Regions IV-A, IV-B, VI, VIII and CARAGA</t>
  </si>
  <si>
    <t>October 15</t>
  </si>
  <si>
    <t>Geophysical</t>
  </si>
  <si>
    <t>Earthquake</t>
  </si>
  <si>
    <t>Magnitude 7.2 Earthquake</t>
  </si>
  <si>
    <t>Sagbayan, Bohol</t>
  </si>
  <si>
    <t>January 3 to 4</t>
  </si>
  <si>
    <t>Tropical Depression Auring</t>
  </si>
  <si>
    <t>Regions IV-B,  IX and XI</t>
  </si>
  <si>
    <t>January 11 to 13</t>
  </si>
  <si>
    <t>Tropical Storm Bising</t>
  </si>
  <si>
    <t>Regions V,VIII, XI, XII and CARAGA</t>
  </si>
  <si>
    <t>February 18 to 20</t>
  </si>
  <si>
    <t>Tropical Storm Crising</t>
  </si>
  <si>
    <t>Regions IV-B, VI, VII, VIII, IX, X, XI, XIII, CARAGA &amp; ARMM</t>
  </si>
  <si>
    <t>360, 577</t>
  </si>
  <si>
    <t>June 27 to July 1</t>
  </si>
  <si>
    <t>Tropical Storm Gorio</t>
  </si>
  <si>
    <t>Regios IV-A, IV-B,  V. VI and VIII</t>
  </si>
  <si>
    <t>July 7 to 28</t>
  </si>
  <si>
    <t>Low Pressure Area embedded in ITCZ</t>
  </si>
  <si>
    <t>Regions X, XII and ARMM</t>
  </si>
  <si>
    <t>August 1 to 5</t>
  </si>
  <si>
    <t>Low Pressure Area</t>
  </si>
  <si>
    <t>Regions IV-A, VI, VII, IX and XII</t>
  </si>
  <si>
    <t>August 9 to 12</t>
  </si>
  <si>
    <t>Typhoon Labuyo</t>
  </si>
  <si>
    <t>Regions I, II,III, V and CAR</t>
  </si>
  <si>
    <t>August 17 to 21</t>
  </si>
  <si>
    <t>Tropical Storm Maring (Induced Habagat)</t>
  </si>
  <si>
    <t>Regions I, III, IV-A, IV-B,  CAR and NCR</t>
  </si>
  <si>
    <t>August 25 to 29</t>
  </si>
  <si>
    <t>Tropical Depression  Nando</t>
  </si>
  <si>
    <t>Regions I, VIII, and CAR</t>
  </si>
  <si>
    <t>September 16 to 22</t>
  </si>
  <si>
    <t>Tropical Storm Odette</t>
  </si>
  <si>
    <t>Regions I, II, III, IV toB, V, VI, and CAR</t>
  </si>
  <si>
    <t>September 22 to 26</t>
  </si>
  <si>
    <t xml:space="preserve">Southwest Monsoon </t>
  </si>
  <si>
    <t>Regions III, IV toA, IV toB, and NCR</t>
  </si>
  <si>
    <t>October 4 to 8</t>
  </si>
  <si>
    <t>Intertropical  Convergence Zone</t>
  </si>
  <si>
    <t>October 8 to13</t>
  </si>
  <si>
    <t xml:space="preserve">Tropical Storm Santi </t>
  </si>
  <si>
    <t>Regions I,II, III, IV-A and V</t>
  </si>
  <si>
    <t>October 29 to November 1</t>
  </si>
  <si>
    <t>Typhoon Vinta</t>
  </si>
  <si>
    <t>Regions  I, II and CAR</t>
  </si>
  <si>
    <t>November 6 to 9</t>
  </si>
  <si>
    <t>Typhoon Yolanda</t>
  </si>
  <si>
    <t>Regions IV-A, IV-B, V, VI, VII, VIII, X, XI &amp; CARAGA</t>
  </si>
  <si>
    <t xml:space="preserve">January 17 to 20 </t>
  </si>
  <si>
    <t xml:space="preserve">Tropical Depression Agaton </t>
  </si>
  <si>
    <t>Regions X, XI, and CARAGA</t>
  </si>
  <si>
    <t xml:space="preserve">January 30  to February 1 </t>
  </si>
  <si>
    <t xml:space="preserve">Tropical Depression Basyang </t>
  </si>
  <si>
    <t>Regions VI, VII, VIII and CARAGA</t>
  </si>
  <si>
    <t xml:space="preserve">March 21  to 25 </t>
  </si>
  <si>
    <t>Tropical Depression Caloy</t>
  </si>
  <si>
    <t>Regions VIII, XI, and CARAGA</t>
  </si>
  <si>
    <t xml:space="preserve"> July 13 to 17</t>
  </si>
  <si>
    <t>Regions I, III, IV-A, IV-B, V, VIII, and NCR</t>
  </si>
  <si>
    <t xml:space="preserve"> July 18 to 23</t>
  </si>
  <si>
    <t>Typhoon Henry</t>
  </si>
  <si>
    <t>Regions IV-B, VI</t>
  </si>
  <si>
    <t xml:space="preserve">August 02 to 07 </t>
  </si>
  <si>
    <t xml:space="preserve">Typhoon Jose </t>
  </si>
  <si>
    <t>Regions I and III)</t>
  </si>
  <si>
    <t xml:space="preserve">September 12 to15 </t>
  </si>
  <si>
    <t>Typhoon Luis</t>
  </si>
  <si>
    <t>Regions I, II, III, IV toA, VI, CAR, and NCR</t>
  </si>
  <si>
    <t xml:space="preserve">September 17 to 22 </t>
  </si>
  <si>
    <t>Typhoon Mario</t>
  </si>
  <si>
    <t>Regions I, II, III, IV-A, IV-B, V, VII,  CAR, and NCR</t>
  </si>
  <si>
    <t xml:space="preserve">November 26 to 28 </t>
  </si>
  <si>
    <t xml:space="preserve">Tropical Depression Queenie </t>
  </si>
  <si>
    <t>Regions IV-B, VI, VII, VIII, X, XI, and CARAGA</t>
  </si>
  <si>
    <t xml:space="preserve">December 4 to 10 </t>
  </si>
  <si>
    <t xml:space="preserve">Typhoon Ruby </t>
  </si>
  <si>
    <t>Regions III, IV toA, IV toB, V, VI, VII, VIII, CARAGA, and NCR</t>
  </si>
  <si>
    <t xml:space="preserve">December 28 to 31 </t>
  </si>
  <si>
    <t>Tropical Storm Seniang</t>
  </si>
  <si>
    <t>Regions IV-B, VI, VII, VIII, IX, X, XI, and CARAGA)</t>
  </si>
  <si>
    <t>July 2015 to July 2016</t>
  </si>
  <si>
    <t>Extreme Temperature</t>
  </si>
  <si>
    <t xml:space="preserve">El Niño </t>
  </si>
  <si>
    <t>Regions CAR, I, II, III, CALABARZON, MIMAROPA, V, VI, NIR, VII, VIII, IX, X, XI, XII, CARAGA, and ARMM</t>
  </si>
  <si>
    <t xml:space="preserve"> January 16 to 19</t>
  </si>
  <si>
    <t>Tropical Depression Amang</t>
  </si>
  <si>
    <t>Regions V , VII, VIII</t>
  </si>
  <si>
    <t>April 1 to 5</t>
  </si>
  <si>
    <t>May 7 to12</t>
  </si>
  <si>
    <t xml:space="preserve">Typhoon Dodong </t>
  </si>
  <si>
    <t>Region II</t>
  </si>
  <si>
    <t>June 24</t>
  </si>
  <si>
    <t xml:space="preserve">Intertropical Convergence Zone </t>
  </si>
  <si>
    <t>Regions XII and ARMM</t>
  </si>
  <si>
    <t>July 2 to 7</t>
  </si>
  <si>
    <t>Severe Tropical Storm Egay</t>
  </si>
  <si>
    <t>Regions I, IV-B, and CAR</t>
  </si>
  <si>
    <t>July 2 to 20</t>
  </si>
  <si>
    <t>Enhanced Southwest Monsoon</t>
  </si>
  <si>
    <t>Regions I, III, IV-A , NCR and CAR</t>
  </si>
  <si>
    <t>August 5 to 8</t>
  </si>
  <si>
    <t>Typhoon Hanna</t>
  </si>
  <si>
    <t>Regions VI, VII and XII</t>
  </si>
  <si>
    <t>August 18 to 23</t>
  </si>
  <si>
    <t>Typhoon Ineng</t>
  </si>
  <si>
    <t>Regions I, II,  IV-A, IV-B and CAR</t>
  </si>
  <si>
    <t>September 23 to 29</t>
  </si>
  <si>
    <t>Typhoon Jenny</t>
  </si>
  <si>
    <t>NIR</t>
  </si>
  <si>
    <t>October 1 to 3</t>
  </si>
  <si>
    <t>Regions I and III</t>
  </si>
  <si>
    <t xml:space="preserve"> October 14 to 21</t>
  </si>
  <si>
    <t xml:space="preserve">Typhoon Lando </t>
  </si>
  <si>
    <t>Regions I, II, III, IV-A, V, NCR and CAR</t>
  </si>
  <si>
    <t xml:space="preserve">December 12 to 17 </t>
  </si>
  <si>
    <t>Typhoon Nona</t>
  </si>
  <si>
    <t>Regions III, IV-B, V and VIII</t>
  </si>
  <si>
    <t xml:space="preserve"> December 16 to 18</t>
  </si>
  <si>
    <t>Tropical Depression Onyok</t>
  </si>
  <si>
    <t>Regions X,XI, and CARAGA</t>
  </si>
  <si>
    <r>
      <rPr>
        <i/>
        <sz val="12"/>
        <rFont val="Arial"/>
        <family val="2"/>
      </rPr>
      <t>Source:</t>
    </r>
    <r>
      <rPr>
        <sz val="12"/>
        <rFont val="Arial"/>
        <family val="2"/>
      </rPr>
      <t xml:space="preserve"> National Disaster Risk Reduction and Management Council (NDRRMC)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</si>
</sst>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.000_);_(* \(#,##0.000\);_(* &quot;-&quot;???_);_(@_)"/>
    <numFmt numFmtId="165" formatCode="_(* #,##0.0_);_(* \(#,##0.0\);_(* &quot;-&quot;???_);_(@_)"/>
    <numFmt numFmtId="166" formatCode="#,##0.0"/>
    <numFmt numFmtId="167" formatCode="[$-409]d\-mmm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/>
      <diagonal/>
    </border>
    <border>
      <left/>
      <right style="thin">
        <color theme="0" tint="-0.14999847407452621"/>
      </right>
      <top style="thin">
        <color indexed="64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indexed="64"/>
      </top>
      <bottom style="thin">
        <color theme="0" tint="-0.14999847407452621"/>
      </bottom>
      <diagonal/>
    </border>
    <border>
      <left style="thin">
        <color theme="0" tint="-0.499984740745262"/>
      </left>
      <right style="thin">
        <color theme="0" tint="-0.14999847407452621"/>
      </right>
      <top style="thin">
        <color indexed="64"/>
      </top>
      <bottom style="thin">
        <color theme="0" tint="-0.14999847407452621"/>
      </bottom>
      <diagonal/>
    </border>
    <border>
      <left style="thin">
        <color theme="0" tint="-0.499984740745262"/>
      </left>
      <right style="thin">
        <color theme="0" tint="-0.14999847407452621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14999847407452621"/>
      </left>
      <right/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499984740745262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14999847407452621"/>
      </right>
      <top style="thin">
        <color theme="0" tint="-0.1499984740745262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1499984740745262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984740745262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2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 applyAlignment="1">
      <alignment horizontal="left" vertical="center" wrapText="1" inden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/>
    </xf>
    <xf numFmtId="3" fontId="2" fillId="0" borderId="17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center" vertical="center" wrapText="1"/>
    </xf>
    <xf numFmtId="164" fontId="2" fillId="0" borderId="18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2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22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>
      <alignment horizontal="center" vertical="center"/>
    </xf>
    <xf numFmtId="3" fontId="2" fillId="0" borderId="24" xfId="0" applyNumberFormat="1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horizontal="center" vertical="center"/>
    </xf>
    <xf numFmtId="164" fontId="2" fillId="0" borderId="23" xfId="0" applyNumberFormat="1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Fill="1" applyBorder="1" applyAlignment="1">
      <alignment horizontal="left" vertical="center" wrapText="1" inden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3" fillId="0" borderId="26" xfId="0" applyNumberFormat="1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left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right" vertical="center" indent="1"/>
    </xf>
    <xf numFmtId="165" fontId="2" fillId="0" borderId="28" xfId="0" applyNumberFormat="1" applyFont="1" applyFill="1" applyBorder="1" applyAlignment="1">
      <alignment horizontal="right" vertical="center" indent="1"/>
    </xf>
    <xf numFmtId="165" fontId="2" fillId="0" borderId="28" xfId="0" applyNumberFormat="1" applyFont="1" applyFill="1" applyBorder="1" applyAlignment="1">
      <alignment horizontal="center" vertical="center"/>
    </xf>
    <xf numFmtId="165" fontId="2" fillId="0" borderId="28" xfId="0" applyNumberFormat="1" applyFont="1" applyFill="1" applyBorder="1" applyAlignment="1">
      <alignment horizontal="center" wrapText="1"/>
    </xf>
    <xf numFmtId="165" fontId="2" fillId="0" borderId="29" xfId="0" applyNumberFormat="1" applyFont="1" applyFill="1" applyBorder="1" applyAlignment="1">
      <alignment horizontal="center" vertical="center" wrapText="1"/>
    </xf>
    <xf numFmtId="0" fontId="3" fillId="0" borderId="12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horizontal="right" indent="1"/>
    </xf>
    <xf numFmtId="166" fontId="2" fillId="0" borderId="0" xfId="0" applyNumberFormat="1" applyFont="1" applyBorder="1" applyAlignment="1">
      <alignment horizontal="right" indent="1"/>
    </xf>
    <xf numFmtId="2" fontId="3" fillId="0" borderId="0" xfId="0" quotePrefix="1" applyNumberFormat="1" applyFont="1" applyBorder="1" applyAlignment="1">
      <alignment horizontal="left" vertical="center" wrapText="1" indent="1"/>
    </xf>
    <xf numFmtId="2" fontId="3" fillId="0" borderId="0" xfId="0" quotePrefix="1" applyNumberFormat="1" applyFont="1" applyBorder="1" applyAlignment="1">
      <alignment horizontal="center" vertical="center" wrapText="1"/>
    </xf>
    <xf numFmtId="2" fontId="3" fillId="0" borderId="0" xfId="0" quotePrefix="1" applyNumberFormat="1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vertical="center" wrapText="1"/>
    </xf>
    <xf numFmtId="3" fontId="3" fillId="0" borderId="0" xfId="0" applyNumberFormat="1" applyFont="1" applyBorder="1" applyAlignment="1">
      <alignment horizontal="right" vertical="center" indent="1"/>
    </xf>
    <xf numFmtId="3" fontId="3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right" vertical="center" indent="1"/>
    </xf>
    <xf numFmtId="164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 indent="1"/>
    </xf>
    <xf numFmtId="3" fontId="3" fillId="0" borderId="0" xfId="0" applyNumberFormat="1" applyFont="1" applyFill="1" applyBorder="1" applyAlignment="1">
      <alignment horizontal="right" vertical="center" indent="1"/>
    </xf>
    <xf numFmtId="165" fontId="3" fillId="0" borderId="0" xfId="0" applyNumberFormat="1" applyFont="1" applyBorder="1" applyAlignment="1">
      <alignment horizontal="right" vertical="center" indent="1"/>
    </xf>
    <xf numFmtId="165" fontId="3" fillId="0" borderId="0" xfId="0" applyNumberFormat="1" applyFont="1" applyFill="1" applyBorder="1" applyAlignment="1">
      <alignment horizontal="right" vertical="center" indent="1"/>
    </xf>
    <xf numFmtId="165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inden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right" vertical="center" indent="1"/>
    </xf>
    <xf numFmtId="3" fontId="3" fillId="0" borderId="1" xfId="0" applyNumberFormat="1" applyFont="1" applyBorder="1" applyAlignment="1">
      <alignment horizontal="right" vertical="center" indent="1"/>
    </xf>
    <xf numFmtId="166" fontId="3" fillId="0" borderId="1" xfId="0" applyNumberFormat="1" applyFont="1" applyFill="1" applyBorder="1" applyAlignment="1">
      <alignment horizontal="right" vertical="center" indent="1"/>
    </xf>
    <xf numFmtId="165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/>
    <xf numFmtId="2" fontId="3" fillId="0" borderId="0" xfId="0" applyNumberFormat="1" applyFont="1" applyBorder="1" applyAlignment="1">
      <alignment horizontal="left" vertical="top" wrapText="1" indent="1"/>
    </xf>
    <xf numFmtId="4" fontId="3" fillId="0" borderId="0" xfId="0" applyNumberFormat="1" applyFont="1" applyFill="1" applyBorder="1" applyAlignment="1">
      <alignment horizontal="right" vertical="center" indent="1"/>
    </xf>
    <xf numFmtId="2" fontId="3" fillId="0" borderId="1" xfId="0" applyNumberFormat="1" applyFont="1" applyBorder="1" applyAlignment="1">
      <alignment horizontal="left" vertical="center" wrapText="1" indent="1"/>
    </xf>
    <xf numFmtId="164" fontId="3" fillId="0" borderId="0" xfId="0" applyNumberFormat="1" applyFont="1" applyBorder="1" applyAlignment="1">
      <alignment horizontal="center"/>
    </xf>
    <xf numFmtId="0" fontId="5" fillId="0" borderId="0" xfId="0" applyFont="1" applyBorder="1"/>
    <xf numFmtId="164" fontId="2" fillId="0" borderId="0" xfId="0" applyNumberFormat="1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right" vertical="center" indent="1"/>
    </xf>
    <xf numFmtId="166" fontId="3" fillId="0" borderId="0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right" vertical="center"/>
    </xf>
    <xf numFmtId="165" fontId="2" fillId="0" borderId="0" xfId="0" applyNumberFormat="1" applyFont="1" applyBorder="1" applyAlignment="1">
      <alignment horizontal="left" vertical="center" indent="1"/>
    </xf>
    <xf numFmtId="165" fontId="3" fillId="0" borderId="0" xfId="0" applyNumberFormat="1" applyFont="1" applyBorder="1" applyAlignment="1">
      <alignment horizontal="left" vertical="center" indent="1"/>
    </xf>
    <xf numFmtId="165" fontId="3" fillId="0" borderId="1" xfId="0" applyNumberFormat="1" applyFont="1" applyBorder="1" applyAlignment="1">
      <alignment horizontal="right" vertical="center" indent="1"/>
    </xf>
    <xf numFmtId="165" fontId="3" fillId="0" borderId="1" xfId="0" applyNumberFormat="1" applyFont="1" applyFill="1" applyBorder="1" applyAlignment="1">
      <alignment horizontal="right" vertical="center" indent="1"/>
    </xf>
    <xf numFmtId="164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left" vertical="center" indent="1"/>
    </xf>
    <xf numFmtId="166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right" indent="1"/>
    </xf>
    <xf numFmtId="3" fontId="3" fillId="2" borderId="0" xfId="0" applyNumberFormat="1" applyFont="1" applyFill="1" applyBorder="1" applyAlignment="1">
      <alignment horizontal="right" vertical="center" indent="1"/>
    </xf>
    <xf numFmtId="3" fontId="3" fillId="2" borderId="0" xfId="0" applyNumberFormat="1" applyFont="1" applyFill="1" applyBorder="1" applyAlignment="1">
      <alignment horizontal="right" vertical="center" wrapText="1" indent="1"/>
    </xf>
    <xf numFmtId="3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left" indent="1"/>
    </xf>
    <xf numFmtId="0" fontId="3" fillId="0" borderId="0" xfId="0" applyFont="1" applyAlignment="1">
      <alignment vertical="center" wrapText="1"/>
    </xf>
    <xf numFmtId="3" fontId="3" fillId="0" borderId="0" xfId="1" applyNumberFormat="1" applyFont="1" applyBorder="1" applyAlignment="1">
      <alignment horizontal="right" vertical="center" indent="1"/>
    </xf>
    <xf numFmtId="167" fontId="3" fillId="0" borderId="0" xfId="0" applyNumberFormat="1" applyFont="1" applyBorder="1" applyAlignment="1">
      <alignment horizontal="left" vertical="center" wrapText="1" indent="1"/>
    </xf>
    <xf numFmtId="3" fontId="3" fillId="2" borderId="0" xfId="1" applyNumberFormat="1" applyFont="1" applyFill="1" applyBorder="1" applyAlignment="1">
      <alignment horizontal="right" vertical="center" indent="1"/>
    </xf>
    <xf numFmtId="3" fontId="3" fillId="2" borderId="1" xfId="1" applyNumberFormat="1" applyFont="1" applyFill="1" applyBorder="1" applyAlignment="1">
      <alignment horizontal="right" vertical="center" indent="1"/>
    </xf>
    <xf numFmtId="3" fontId="3" fillId="2" borderId="1" xfId="0" applyNumberFormat="1" applyFont="1" applyFill="1" applyBorder="1" applyAlignment="1">
      <alignment horizontal="right" vertical="center" indent="1"/>
    </xf>
    <xf numFmtId="165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right" vertical="center"/>
    </xf>
    <xf numFmtId="164" fontId="3" fillId="0" borderId="0" xfId="1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 wrapText="1" indent="1"/>
    </xf>
    <xf numFmtId="3" fontId="3" fillId="0" borderId="0" xfId="0" applyNumberFormat="1" applyFont="1" applyFill="1" applyBorder="1" applyAlignment="1">
      <alignment horizontal="right" vertical="center" wrapText="1" indent="1"/>
    </xf>
    <xf numFmtId="3" fontId="3" fillId="0" borderId="0" xfId="1" applyNumberFormat="1" applyFont="1" applyBorder="1" applyAlignment="1">
      <alignment horizontal="right" vertical="center" wrapText="1" inden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left" indent="2"/>
    </xf>
    <xf numFmtId="166" fontId="2" fillId="0" borderId="0" xfId="0" applyNumberFormat="1" applyFont="1" applyBorder="1" applyAlignment="1">
      <alignment horizontal="left" indent="2"/>
    </xf>
    <xf numFmtId="2" fontId="3" fillId="0" borderId="0" xfId="0" applyNumberFormat="1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left" indent="3"/>
    </xf>
    <xf numFmtId="166" fontId="2" fillId="0" borderId="0" xfId="0" applyNumberFormat="1" applyFont="1" applyBorder="1" applyAlignment="1">
      <alignment horizontal="left" indent="3"/>
    </xf>
    <xf numFmtId="164" fontId="3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right" vertical="center" wrapText="1" indent="1"/>
    </xf>
    <xf numFmtId="3" fontId="3" fillId="0" borderId="1" xfId="0" applyNumberFormat="1" applyFont="1" applyBorder="1" applyAlignment="1">
      <alignment horizontal="right" vertical="center" wrapText="1" inden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3" fontId="2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166" fontId="2" fillId="0" borderId="0" xfId="0" applyNumberFormat="1" applyFont="1" applyFill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9"/>
  <sheetViews>
    <sheetView showGridLines="0" tabSelected="1" workbookViewId="0">
      <selection activeCell="A13" sqref="A13"/>
    </sheetView>
  </sheetViews>
  <sheetFormatPr defaultColWidth="9.140625" defaultRowHeight="15" x14ac:dyDescent="0.2"/>
  <cols>
    <col min="1" max="1" width="26.7109375" style="8" customWidth="1"/>
    <col min="2" max="2" width="19.5703125" style="2" customWidth="1"/>
    <col min="3" max="3" width="21.140625" style="3" customWidth="1"/>
    <col min="4" max="4" width="26.42578125" style="4" customWidth="1"/>
    <col min="5" max="5" width="32.5703125" style="4" customWidth="1"/>
    <col min="6" max="15" width="18.7109375" style="3" customWidth="1"/>
    <col min="16" max="16" width="3.5703125" style="2" customWidth="1"/>
    <col min="17" max="17" width="18.7109375" style="5" customWidth="1"/>
    <col min="18" max="18" width="2.42578125" style="3" customWidth="1"/>
    <col min="19" max="16384" width="9.140625" style="3"/>
  </cols>
  <sheetData>
    <row r="1" spans="1:22" ht="15.75" x14ac:dyDescent="0.25">
      <c r="A1" s="1" t="s">
        <v>0</v>
      </c>
      <c r="I1" s="1"/>
    </row>
    <row r="2" spans="1:22" ht="15.75" x14ac:dyDescent="0.25">
      <c r="A2" s="6" t="s">
        <v>1</v>
      </c>
      <c r="I2" s="7"/>
    </row>
    <row r="3" spans="1:22" ht="15.75" x14ac:dyDescent="0.25">
      <c r="A3" s="1" t="s">
        <v>2</v>
      </c>
      <c r="I3" s="7"/>
    </row>
    <row r="4" spans="1:22" ht="6" customHeight="1" x14ac:dyDescent="0.2">
      <c r="B4" s="9"/>
      <c r="C4" s="10"/>
      <c r="D4" s="11"/>
      <c r="E4" s="11"/>
      <c r="K4" s="10"/>
      <c r="L4" s="10"/>
      <c r="M4" s="10"/>
      <c r="N4" s="10"/>
      <c r="O4" s="10"/>
    </row>
    <row r="5" spans="1:22" s="27" customFormat="1" ht="15.75" x14ac:dyDescent="0.25">
      <c r="A5" s="12" t="s">
        <v>3</v>
      </c>
      <c r="B5" s="13" t="s">
        <v>4</v>
      </c>
      <c r="C5" s="13" t="s">
        <v>5</v>
      </c>
      <c r="D5" s="14" t="s">
        <v>6</v>
      </c>
      <c r="E5" s="15" t="s">
        <v>7</v>
      </c>
      <c r="F5" s="16" t="s">
        <v>8</v>
      </c>
      <c r="G5" s="17"/>
      <c r="H5" s="17"/>
      <c r="I5" s="18" t="s">
        <v>9</v>
      </c>
      <c r="J5" s="19"/>
      <c r="K5" s="20" t="s">
        <v>10</v>
      </c>
      <c r="L5" s="21"/>
      <c r="M5" s="22" t="s">
        <v>11</v>
      </c>
      <c r="N5" s="23"/>
      <c r="O5" s="24"/>
      <c r="P5" s="25" t="s">
        <v>12</v>
      </c>
      <c r="Q5" s="26"/>
    </row>
    <row r="6" spans="1:22" s="27" customFormat="1" ht="19.5" customHeight="1" x14ac:dyDescent="0.25">
      <c r="A6" s="28"/>
      <c r="B6" s="29"/>
      <c r="C6" s="29"/>
      <c r="D6" s="30"/>
      <c r="E6" s="31"/>
      <c r="F6" s="32"/>
      <c r="G6" s="33"/>
      <c r="H6" s="33"/>
      <c r="I6" s="34"/>
      <c r="J6" s="35"/>
      <c r="K6" s="36"/>
      <c r="L6" s="37"/>
      <c r="M6" s="38" t="s">
        <v>13</v>
      </c>
      <c r="N6" s="39"/>
      <c r="O6" s="40"/>
      <c r="P6" s="41"/>
      <c r="Q6" s="42"/>
    </row>
    <row r="7" spans="1:22" s="56" customFormat="1" ht="47.25" x14ac:dyDescent="0.25">
      <c r="A7" s="43"/>
      <c r="B7" s="44"/>
      <c r="C7" s="44"/>
      <c r="D7" s="45"/>
      <c r="E7" s="46"/>
      <c r="F7" s="47" t="s">
        <v>14</v>
      </c>
      <c r="G7" s="48" t="s">
        <v>15</v>
      </c>
      <c r="H7" s="49" t="s">
        <v>16</v>
      </c>
      <c r="I7" s="50" t="s">
        <v>17</v>
      </c>
      <c r="J7" s="51" t="s">
        <v>18</v>
      </c>
      <c r="K7" s="48" t="s">
        <v>19</v>
      </c>
      <c r="L7" s="49" t="s">
        <v>20</v>
      </c>
      <c r="M7" s="52" t="s">
        <v>21</v>
      </c>
      <c r="N7" s="52" t="s">
        <v>22</v>
      </c>
      <c r="O7" s="53" t="s">
        <v>23</v>
      </c>
      <c r="P7" s="54"/>
      <c r="Q7" s="55"/>
      <c r="R7" s="27"/>
      <c r="S7" s="27"/>
      <c r="T7" s="27"/>
      <c r="U7" s="27"/>
      <c r="V7" s="27"/>
    </row>
    <row r="8" spans="1:22" ht="8.25" customHeight="1" x14ac:dyDescent="0.2">
      <c r="A8" s="57"/>
      <c r="B8" s="58"/>
      <c r="C8" s="59"/>
      <c r="D8" s="59"/>
      <c r="E8" s="60"/>
      <c r="F8" s="61"/>
      <c r="G8" s="61"/>
      <c r="H8" s="62"/>
      <c r="I8" s="62"/>
      <c r="J8" s="62"/>
      <c r="K8" s="61"/>
      <c r="L8" s="61"/>
      <c r="M8" s="63"/>
      <c r="N8" s="64"/>
      <c r="O8" s="58"/>
      <c r="P8" s="65"/>
      <c r="Q8" s="65"/>
    </row>
    <row r="9" spans="1:22" ht="15.75" x14ac:dyDescent="0.25">
      <c r="A9" s="66" t="s">
        <v>24</v>
      </c>
      <c r="B9" s="67"/>
      <c r="C9" s="67"/>
      <c r="D9" s="67"/>
      <c r="E9" s="67"/>
      <c r="F9" s="68">
        <f t="shared" ref="F9:O9" si="0">SUM(F11,F23,F33,F44,F61,F64,F78,F93,F111,F124,)</f>
        <v>13560</v>
      </c>
      <c r="G9" s="68">
        <f t="shared" si="0"/>
        <v>47632</v>
      </c>
      <c r="H9" s="68">
        <f t="shared" si="0"/>
        <v>4482</v>
      </c>
      <c r="I9" s="69">
        <f t="shared" si="0"/>
        <v>22037066</v>
      </c>
      <c r="J9" s="69">
        <f t="shared" si="0"/>
        <v>106104482</v>
      </c>
      <c r="K9" s="69">
        <f t="shared" si="0"/>
        <v>1808159</v>
      </c>
      <c r="L9" s="69">
        <f t="shared" si="0"/>
        <v>5329336</v>
      </c>
      <c r="M9" s="70">
        <f t="shared" si="0"/>
        <v>225626.25831200002</v>
      </c>
      <c r="N9" s="71">
        <f t="shared" si="0"/>
        <v>81974.14276599999</v>
      </c>
      <c r="O9" s="71">
        <f t="shared" si="0"/>
        <v>66598.357876099995</v>
      </c>
      <c r="P9" s="72" t="s">
        <v>25</v>
      </c>
      <c r="Q9" s="73">
        <f>SUM(M9:O9)</f>
        <v>374198.75895410002</v>
      </c>
      <c r="R9" s="74"/>
    </row>
    <row r="10" spans="1:22" ht="10.5" customHeight="1" x14ac:dyDescent="0.2"/>
    <row r="11" spans="1:22" ht="15.75" x14ac:dyDescent="0.25">
      <c r="A11" s="7">
        <v>2006</v>
      </c>
      <c r="B11" s="75"/>
      <c r="C11" s="27"/>
      <c r="D11" s="76"/>
      <c r="E11" s="76"/>
      <c r="F11" s="77">
        <f>SUM(F12:F22)</f>
        <v>1319</v>
      </c>
      <c r="G11" s="77">
        <f t="shared" ref="G11:L11" si="1">SUM(G12:G22)</f>
        <v>3281</v>
      </c>
      <c r="H11" s="77">
        <f t="shared" si="1"/>
        <v>1871</v>
      </c>
      <c r="I11" s="77">
        <f t="shared" si="1"/>
        <v>2400823</v>
      </c>
      <c r="J11" s="77">
        <f t="shared" si="1"/>
        <v>11271561</v>
      </c>
      <c r="K11" s="77">
        <f t="shared" si="1"/>
        <v>375962</v>
      </c>
      <c r="L11" s="77">
        <f t="shared" si="1"/>
        <v>863334</v>
      </c>
      <c r="M11" s="78">
        <f>SUM(M12:M22)</f>
        <v>10876.625</v>
      </c>
      <c r="N11" s="78">
        <f t="shared" ref="N11:O11" si="2">SUM(N12:N22)</f>
        <v>9416.4339999999993</v>
      </c>
      <c r="O11" s="78">
        <f t="shared" si="2"/>
        <v>48.774999999999999</v>
      </c>
      <c r="P11" s="75" t="s">
        <v>25</v>
      </c>
      <c r="Q11" s="78">
        <f>SUM(M11:O11)</f>
        <v>20341.834000000003</v>
      </c>
    </row>
    <row r="12" spans="1:22" ht="53.25" customHeight="1" x14ac:dyDescent="0.2">
      <c r="A12" s="79" t="s">
        <v>26</v>
      </c>
      <c r="B12" s="58" t="s">
        <v>27</v>
      </c>
      <c r="C12" s="80" t="s">
        <v>28</v>
      </c>
      <c r="D12" s="81" t="s">
        <v>29</v>
      </c>
      <c r="E12" s="82" t="s">
        <v>30</v>
      </c>
      <c r="F12" s="83">
        <v>154</v>
      </c>
      <c r="G12" s="83">
        <v>28</v>
      </c>
      <c r="H12" s="83">
        <v>968</v>
      </c>
      <c r="I12" s="83">
        <v>3811</v>
      </c>
      <c r="J12" s="83">
        <v>18450</v>
      </c>
      <c r="K12" s="83">
        <v>357</v>
      </c>
      <c r="L12" s="84" t="s">
        <v>31</v>
      </c>
      <c r="M12" s="85">
        <v>22.6</v>
      </c>
      <c r="N12" s="85">
        <v>92.2</v>
      </c>
      <c r="O12" s="86" t="s">
        <v>31</v>
      </c>
      <c r="P12" s="87" t="s">
        <v>31</v>
      </c>
      <c r="Q12" s="87"/>
    </row>
    <row r="13" spans="1:22" ht="58.5" customHeight="1" x14ac:dyDescent="0.2">
      <c r="A13" s="57" t="s">
        <v>32</v>
      </c>
      <c r="B13" s="88" t="s">
        <v>33</v>
      </c>
      <c r="C13" s="88" t="s">
        <v>34</v>
      </c>
      <c r="D13" s="89" t="s">
        <v>35</v>
      </c>
      <c r="E13" s="82" t="s">
        <v>36</v>
      </c>
      <c r="F13" s="83">
        <v>82</v>
      </c>
      <c r="G13" s="83">
        <v>59</v>
      </c>
      <c r="H13" s="83">
        <v>36</v>
      </c>
      <c r="I13" s="83">
        <v>176361</v>
      </c>
      <c r="J13" s="83">
        <v>927961</v>
      </c>
      <c r="K13" s="83">
        <v>17356</v>
      </c>
      <c r="L13" s="83">
        <v>63259</v>
      </c>
      <c r="M13" s="85">
        <v>2549.9209999999998</v>
      </c>
      <c r="N13" s="85">
        <v>1770.973</v>
      </c>
      <c r="O13" s="86" t="s">
        <v>31</v>
      </c>
      <c r="P13" s="87" t="s">
        <v>31</v>
      </c>
      <c r="Q13" s="87"/>
    </row>
    <row r="14" spans="1:22" ht="30" x14ac:dyDescent="0.2">
      <c r="A14" s="90" t="s">
        <v>37</v>
      </c>
      <c r="C14" s="88"/>
      <c r="D14" s="89" t="s">
        <v>38</v>
      </c>
      <c r="E14" s="82" t="s">
        <v>39</v>
      </c>
      <c r="F14" s="91">
        <v>45</v>
      </c>
      <c r="G14" s="83">
        <v>33</v>
      </c>
      <c r="H14" s="83">
        <v>6</v>
      </c>
      <c r="I14" s="83">
        <v>42413</v>
      </c>
      <c r="J14" s="83">
        <v>202614</v>
      </c>
      <c r="K14" s="83">
        <v>163</v>
      </c>
      <c r="L14" s="83">
        <v>6253</v>
      </c>
      <c r="M14" s="92">
        <v>774.17499999999995</v>
      </c>
      <c r="N14" s="93">
        <v>477.1</v>
      </c>
      <c r="O14" s="86" t="s">
        <v>31</v>
      </c>
      <c r="P14" s="86" t="s">
        <v>25</v>
      </c>
      <c r="Q14" s="85">
        <f>SUM(M14:O14)</f>
        <v>1251.2750000000001</v>
      </c>
    </row>
    <row r="15" spans="1:22" ht="46.5" customHeight="1" x14ac:dyDescent="0.2">
      <c r="A15" s="90" t="s">
        <v>40</v>
      </c>
      <c r="C15" s="88"/>
      <c r="D15" s="89" t="s">
        <v>41</v>
      </c>
      <c r="E15" s="82" t="s">
        <v>42</v>
      </c>
      <c r="F15" s="91">
        <v>7</v>
      </c>
      <c r="G15" s="83">
        <v>0</v>
      </c>
      <c r="H15" s="83">
        <v>1</v>
      </c>
      <c r="I15" s="83">
        <v>59477</v>
      </c>
      <c r="J15" s="83">
        <v>282830</v>
      </c>
      <c r="K15" s="83">
        <v>11</v>
      </c>
      <c r="L15" s="83">
        <v>0</v>
      </c>
      <c r="M15" s="92">
        <v>83.986000000000004</v>
      </c>
      <c r="N15" s="93">
        <v>0.4</v>
      </c>
      <c r="O15" s="86" t="s">
        <v>31</v>
      </c>
      <c r="P15" s="86" t="s">
        <v>25</v>
      </c>
      <c r="Q15" s="85">
        <f>SUM(M15:O15)</f>
        <v>84.38600000000001</v>
      </c>
    </row>
    <row r="16" spans="1:22" ht="23.25" customHeight="1" x14ac:dyDescent="0.2">
      <c r="A16" s="90" t="s">
        <v>43</v>
      </c>
      <c r="C16" s="88"/>
      <c r="D16" s="89" t="s">
        <v>44</v>
      </c>
      <c r="E16" s="82" t="s">
        <v>45</v>
      </c>
      <c r="F16" s="91">
        <v>12</v>
      </c>
      <c r="G16" s="83">
        <v>1</v>
      </c>
      <c r="H16" s="83">
        <v>6</v>
      </c>
      <c r="I16" s="83">
        <v>286668</v>
      </c>
      <c r="J16" s="83">
        <v>825819</v>
      </c>
      <c r="K16" s="83">
        <v>23</v>
      </c>
      <c r="L16" s="83">
        <v>55</v>
      </c>
      <c r="M16" s="85">
        <v>122.59399999999999</v>
      </c>
      <c r="N16" s="85">
        <v>101.155</v>
      </c>
      <c r="O16" s="86" t="s">
        <v>31</v>
      </c>
      <c r="P16" s="86" t="s">
        <v>25</v>
      </c>
      <c r="Q16" s="85">
        <f>SUM(M16:O16)</f>
        <v>223.749</v>
      </c>
    </row>
    <row r="17" spans="1:17" ht="20.25" customHeight="1" x14ac:dyDescent="0.2">
      <c r="A17" s="90" t="s">
        <v>46</v>
      </c>
      <c r="C17" s="88"/>
      <c r="D17" s="89" t="s">
        <v>47</v>
      </c>
      <c r="E17" s="82" t="s">
        <v>48</v>
      </c>
      <c r="F17" s="91">
        <v>2</v>
      </c>
      <c r="G17" s="83">
        <v>5</v>
      </c>
      <c r="H17" s="83">
        <v>0</v>
      </c>
      <c r="I17" s="83">
        <v>31</v>
      </c>
      <c r="J17" s="83">
        <v>190</v>
      </c>
      <c r="K17" s="83">
        <v>0</v>
      </c>
      <c r="L17" s="83">
        <v>0</v>
      </c>
      <c r="M17" s="94" t="s">
        <v>31</v>
      </c>
      <c r="N17" s="85">
        <v>13.9</v>
      </c>
      <c r="O17" s="86" t="s">
        <v>31</v>
      </c>
      <c r="P17" s="86" t="s">
        <v>25</v>
      </c>
      <c r="Q17" s="85">
        <f>SUM(M17:O17)</f>
        <v>13.9</v>
      </c>
    </row>
    <row r="18" spans="1:17" ht="45.75" customHeight="1" x14ac:dyDescent="0.2">
      <c r="A18" s="95" t="s">
        <v>49</v>
      </c>
      <c r="C18" s="88"/>
      <c r="D18" s="89" t="s">
        <v>50</v>
      </c>
      <c r="E18" s="82" t="s">
        <v>51</v>
      </c>
      <c r="F18" s="91">
        <v>213</v>
      </c>
      <c r="G18" s="83">
        <v>660</v>
      </c>
      <c r="H18" s="83">
        <v>48</v>
      </c>
      <c r="I18" s="83">
        <v>841207</v>
      </c>
      <c r="J18" s="83">
        <v>4139195</v>
      </c>
      <c r="K18" s="83">
        <v>118081</v>
      </c>
      <c r="L18" s="83">
        <v>385096</v>
      </c>
      <c r="M18" s="85">
        <v>3968.8420000000001</v>
      </c>
      <c r="N18" s="85">
        <v>2637.9949999999999</v>
      </c>
      <c r="O18" s="86" t="s">
        <v>31</v>
      </c>
      <c r="P18" s="86" t="s">
        <v>25</v>
      </c>
      <c r="Q18" s="85">
        <f>SUM(M18:O18)</f>
        <v>6606.8369999999995</v>
      </c>
    </row>
    <row r="19" spans="1:17" ht="32.25" customHeight="1" x14ac:dyDescent="0.2">
      <c r="A19" s="95" t="s">
        <v>52</v>
      </c>
      <c r="C19" s="88"/>
      <c r="D19" s="89" t="s">
        <v>53</v>
      </c>
      <c r="E19" s="82" t="s">
        <v>54</v>
      </c>
      <c r="F19" s="91">
        <v>1</v>
      </c>
      <c r="G19" s="83">
        <v>10</v>
      </c>
      <c r="H19" s="83">
        <v>0</v>
      </c>
      <c r="I19" s="83">
        <v>3958</v>
      </c>
      <c r="J19" s="83">
        <v>21150</v>
      </c>
      <c r="K19" s="83">
        <v>228</v>
      </c>
      <c r="L19" s="83">
        <v>1449</v>
      </c>
      <c r="M19" s="86" t="s">
        <v>55</v>
      </c>
      <c r="N19" s="64" t="s">
        <v>55</v>
      </c>
      <c r="O19" s="86" t="s">
        <v>31</v>
      </c>
      <c r="P19" s="87" t="s">
        <v>31</v>
      </c>
      <c r="Q19" s="87"/>
    </row>
    <row r="20" spans="1:17" ht="32.25" customHeight="1" x14ac:dyDescent="0.2">
      <c r="A20" s="95" t="s">
        <v>56</v>
      </c>
      <c r="C20" s="88"/>
      <c r="D20" s="89" t="s">
        <v>57</v>
      </c>
      <c r="E20" s="82" t="s">
        <v>58</v>
      </c>
      <c r="F20" s="91">
        <v>32</v>
      </c>
      <c r="G20" s="83">
        <v>62</v>
      </c>
      <c r="H20" s="83">
        <v>23</v>
      </c>
      <c r="I20" s="83">
        <v>79895</v>
      </c>
      <c r="J20" s="83">
        <v>364733</v>
      </c>
      <c r="K20" s="83">
        <v>1395</v>
      </c>
      <c r="L20" s="83">
        <v>12412</v>
      </c>
      <c r="M20" s="85">
        <v>788.94500000000005</v>
      </c>
      <c r="N20" s="85">
        <v>460.51400000000001</v>
      </c>
      <c r="O20" s="85">
        <v>48.774999999999999</v>
      </c>
      <c r="P20" s="86" t="s">
        <v>25</v>
      </c>
      <c r="Q20" s="85">
        <f>SUM(M20:O20)</f>
        <v>1298.2340000000002</v>
      </c>
    </row>
    <row r="21" spans="1:17" ht="45" customHeight="1" x14ac:dyDescent="0.2">
      <c r="A21" s="95" t="s">
        <v>59</v>
      </c>
      <c r="C21" s="88"/>
      <c r="D21" s="89" t="s">
        <v>60</v>
      </c>
      <c r="E21" s="82" t="s">
        <v>61</v>
      </c>
      <c r="F21" s="91">
        <v>734</v>
      </c>
      <c r="G21" s="83">
        <v>2360</v>
      </c>
      <c r="H21" s="83">
        <v>762</v>
      </c>
      <c r="I21" s="83">
        <v>707966</v>
      </c>
      <c r="J21" s="83">
        <v>3536342</v>
      </c>
      <c r="K21" s="83">
        <v>228436</v>
      </c>
      <c r="L21" s="83">
        <v>359601</v>
      </c>
      <c r="M21" s="85">
        <v>1936.201</v>
      </c>
      <c r="N21" s="85">
        <v>3512.3789999999999</v>
      </c>
      <c r="O21" s="94" t="s">
        <v>55</v>
      </c>
      <c r="P21" s="86" t="s">
        <v>25</v>
      </c>
      <c r="Q21" s="85">
        <f>SUM(M21:O21)</f>
        <v>5448.58</v>
      </c>
    </row>
    <row r="22" spans="1:17" ht="30" x14ac:dyDescent="0.2">
      <c r="A22" s="96"/>
      <c r="B22" s="9"/>
      <c r="C22" s="97"/>
      <c r="D22" s="98" t="s">
        <v>62</v>
      </c>
      <c r="E22" s="99" t="s">
        <v>63</v>
      </c>
      <c r="F22" s="100">
        <v>37</v>
      </c>
      <c r="G22" s="101">
        <v>63</v>
      </c>
      <c r="H22" s="101">
        <v>21</v>
      </c>
      <c r="I22" s="101">
        <v>199036</v>
      </c>
      <c r="J22" s="101">
        <v>952277</v>
      </c>
      <c r="K22" s="101">
        <v>9912</v>
      </c>
      <c r="L22" s="101">
        <v>35209</v>
      </c>
      <c r="M22" s="102">
        <v>629.36099999999999</v>
      </c>
      <c r="N22" s="102">
        <v>349.81799999999998</v>
      </c>
      <c r="O22" s="103" t="s">
        <v>55</v>
      </c>
      <c r="P22" s="104" t="s">
        <v>25</v>
      </c>
      <c r="Q22" s="102">
        <f>SUM(M22:O22)</f>
        <v>979.17899999999997</v>
      </c>
    </row>
    <row r="23" spans="1:17" ht="15.75" x14ac:dyDescent="0.25">
      <c r="A23" s="7">
        <v>2007</v>
      </c>
      <c r="B23" s="75"/>
      <c r="C23" s="27"/>
      <c r="D23" s="76"/>
      <c r="E23" s="76"/>
      <c r="F23" s="77">
        <f>SUM(F24:F31)</f>
        <v>124</v>
      </c>
      <c r="G23" s="77">
        <f t="shared" ref="G23:L23" si="3">SUM(G24:G31)</f>
        <v>50</v>
      </c>
      <c r="H23" s="77">
        <f t="shared" si="3"/>
        <v>39</v>
      </c>
      <c r="I23" s="77">
        <f t="shared" si="3"/>
        <v>378817</v>
      </c>
      <c r="J23" s="77">
        <f t="shared" si="3"/>
        <v>1800617</v>
      </c>
      <c r="K23" s="77">
        <f t="shared" si="3"/>
        <v>251610</v>
      </c>
      <c r="L23" s="77">
        <f t="shared" si="3"/>
        <v>1215210</v>
      </c>
      <c r="M23" s="105">
        <f>SUM(M24:M31)</f>
        <v>1666.7510000000002</v>
      </c>
      <c r="N23" s="105">
        <f t="shared" ref="N23:O23" si="4">SUM(N24:N31)</f>
        <v>1029.54</v>
      </c>
      <c r="O23" s="105">
        <f t="shared" si="4"/>
        <v>0.45600000000000002</v>
      </c>
      <c r="P23" s="106" t="s">
        <v>25</v>
      </c>
      <c r="Q23" s="107">
        <f>SUM(M23:O23)</f>
        <v>2696.7470000000003</v>
      </c>
    </row>
    <row r="24" spans="1:17" ht="52.5" customHeight="1" x14ac:dyDescent="0.2">
      <c r="A24" s="95" t="s">
        <v>64</v>
      </c>
      <c r="B24" s="88" t="s">
        <v>33</v>
      </c>
      <c r="C24" s="88" t="s">
        <v>34</v>
      </c>
      <c r="D24" s="82" t="s">
        <v>65</v>
      </c>
      <c r="E24" s="82" t="s">
        <v>66</v>
      </c>
      <c r="F24" s="83">
        <v>14</v>
      </c>
      <c r="G24" s="83">
        <v>1</v>
      </c>
      <c r="H24" s="83">
        <v>7</v>
      </c>
      <c r="I24" s="83">
        <v>2006</v>
      </c>
      <c r="J24" s="83">
        <v>10012</v>
      </c>
      <c r="K24" s="83">
        <v>30</v>
      </c>
      <c r="L24" s="83">
        <v>55</v>
      </c>
      <c r="M24" s="86" t="s">
        <v>31</v>
      </c>
      <c r="N24" s="64" t="s">
        <v>31</v>
      </c>
      <c r="O24" s="86" t="s">
        <v>31</v>
      </c>
      <c r="P24" s="87" t="s">
        <v>31</v>
      </c>
      <c r="Q24" s="87"/>
    </row>
    <row r="25" spans="1:17" ht="58.5" customHeight="1" x14ac:dyDescent="0.2">
      <c r="A25" s="108" t="s">
        <v>67</v>
      </c>
      <c r="C25" s="88"/>
      <c r="D25" s="82" t="s">
        <v>68</v>
      </c>
      <c r="E25" s="82" t="s">
        <v>42</v>
      </c>
      <c r="F25" s="91">
        <v>15</v>
      </c>
      <c r="G25" s="83">
        <v>10</v>
      </c>
      <c r="H25" s="83">
        <v>1</v>
      </c>
      <c r="I25" s="83">
        <v>89</v>
      </c>
      <c r="J25" s="83">
        <v>130</v>
      </c>
      <c r="K25" s="83">
        <v>249038</v>
      </c>
      <c r="L25" s="83">
        <v>1198398</v>
      </c>
      <c r="M25" s="85">
        <v>361.786</v>
      </c>
      <c r="N25" s="85">
        <v>114.38800000000001</v>
      </c>
      <c r="O25" s="86" t="s">
        <v>31</v>
      </c>
      <c r="P25" s="86" t="s">
        <v>25</v>
      </c>
      <c r="Q25" s="85">
        <f t="shared" ref="Q25:Q31" si="5">SUM(M25:O25)</f>
        <v>476.17399999999998</v>
      </c>
    </row>
    <row r="26" spans="1:17" ht="45" x14ac:dyDescent="0.2">
      <c r="A26" s="95" t="s">
        <v>69</v>
      </c>
      <c r="C26" s="88"/>
      <c r="D26" s="82" t="s">
        <v>70</v>
      </c>
      <c r="E26" s="89" t="s">
        <v>71</v>
      </c>
      <c r="F26" s="91">
        <v>5</v>
      </c>
      <c r="G26" s="83">
        <v>1</v>
      </c>
      <c r="H26" s="83">
        <v>0</v>
      </c>
      <c r="I26" s="83">
        <v>148700</v>
      </c>
      <c r="J26" s="83">
        <v>716486</v>
      </c>
      <c r="K26" s="83">
        <v>43</v>
      </c>
      <c r="L26" s="83">
        <v>56</v>
      </c>
      <c r="M26" s="85">
        <v>18.564</v>
      </c>
      <c r="N26" s="85">
        <v>51.204000000000001</v>
      </c>
      <c r="O26" s="86" t="s">
        <v>31</v>
      </c>
      <c r="P26" s="86" t="s">
        <v>25</v>
      </c>
      <c r="Q26" s="85">
        <f t="shared" si="5"/>
        <v>69.768000000000001</v>
      </c>
    </row>
    <row r="27" spans="1:17" ht="36" customHeight="1" x14ac:dyDescent="0.2">
      <c r="A27" s="95" t="s">
        <v>72</v>
      </c>
      <c r="C27" s="88"/>
      <c r="D27" s="82" t="s">
        <v>73</v>
      </c>
      <c r="E27" s="89" t="s">
        <v>74</v>
      </c>
      <c r="F27" s="91">
        <v>14</v>
      </c>
      <c r="G27" s="83">
        <v>5</v>
      </c>
      <c r="H27" s="83">
        <v>0</v>
      </c>
      <c r="I27" s="83">
        <v>5007</v>
      </c>
      <c r="J27" s="83">
        <v>18223</v>
      </c>
      <c r="K27" s="83">
        <v>140</v>
      </c>
      <c r="L27" s="83">
        <v>885</v>
      </c>
      <c r="M27" s="85">
        <v>0.52100000000000002</v>
      </c>
      <c r="N27" s="85">
        <v>32.616</v>
      </c>
      <c r="O27" s="109">
        <v>5.0000000000000001E-3</v>
      </c>
      <c r="P27" s="86" t="s">
        <v>25</v>
      </c>
      <c r="Q27" s="85">
        <f t="shared" si="5"/>
        <v>33.142000000000003</v>
      </c>
    </row>
    <row r="28" spans="1:17" ht="30" customHeight="1" x14ac:dyDescent="0.2">
      <c r="A28" s="95" t="s">
        <v>75</v>
      </c>
      <c r="C28" s="88"/>
      <c r="D28" s="82" t="s">
        <v>76</v>
      </c>
      <c r="E28" s="89" t="s">
        <v>77</v>
      </c>
      <c r="F28" s="91">
        <v>1</v>
      </c>
      <c r="G28" s="83">
        <v>1</v>
      </c>
      <c r="H28" s="83">
        <v>14</v>
      </c>
      <c r="I28" s="83">
        <v>3750</v>
      </c>
      <c r="J28" s="83">
        <v>20252</v>
      </c>
      <c r="K28" s="83">
        <v>477</v>
      </c>
      <c r="L28" s="83">
        <v>1917</v>
      </c>
      <c r="M28" s="86" t="s">
        <v>31</v>
      </c>
      <c r="N28" s="64" t="s">
        <v>31</v>
      </c>
      <c r="O28" s="85">
        <v>0.45100000000000001</v>
      </c>
      <c r="P28" s="86" t="s">
        <v>25</v>
      </c>
      <c r="Q28" s="85">
        <f t="shared" si="5"/>
        <v>0.45100000000000001</v>
      </c>
    </row>
    <row r="29" spans="1:17" ht="21.75" customHeight="1" x14ac:dyDescent="0.2">
      <c r="A29" s="95" t="s">
        <v>78</v>
      </c>
      <c r="C29" s="88"/>
      <c r="D29" s="82" t="s">
        <v>79</v>
      </c>
      <c r="E29" s="89" t="s">
        <v>80</v>
      </c>
      <c r="F29" s="91">
        <v>11</v>
      </c>
      <c r="G29" s="83">
        <v>1</v>
      </c>
      <c r="H29" s="83">
        <v>0</v>
      </c>
      <c r="I29" s="83">
        <v>30773</v>
      </c>
      <c r="J29" s="83">
        <v>137918</v>
      </c>
      <c r="K29" s="83">
        <v>255</v>
      </c>
      <c r="L29" s="83">
        <v>1265</v>
      </c>
      <c r="M29" s="85">
        <v>809.47199999999998</v>
      </c>
      <c r="N29" s="85">
        <v>97.363</v>
      </c>
      <c r="O29" s="86" t="s">
        <v>31</v>
      </c>
      <c r="P29" s="86" t="s">
        <v>25</v>
      </c>
      <c r="Q29" s="85">
        <f t="shared" si="5"/>
        <v>906.83500000000004</v>
      </c>
    </row>
    <row r="30" spans="1:17" ht="30" x14ac:dyDescent="0.2">
      <c r="A30" s="95" t="s">
        <v>81</v>
      </c>
      <c r="C30" s="88"/>
      <c r="D30" s="82" t="s">
        <v>82</v>
      </c>
      <c r="E30" s="89" t="s">
        <v>83</v>
      </c>
      <c r="F30" s="91">
        <v>14</v>
      </c>
      <c r="G30" s="83">
        <v>11</v>
      </c>
      <c r="H30" s="83">
        <v>6</v>
      </c>
      <c r="I30" s="83">
        <v>13316</v>
      </c>
      <c r="J30" s="83">
        <v>59535</v>
      </c>
      <c r="K30" s="83">
        <v>87</v>
      </c>
      <c r="L30" s="83">
        <v>217</v>
      </c>
      <c r="M30" s="85">
        <v>16.327000000000002</v>
      </c>
      <c r="N30" s="85">
        <v>74.06</v>
      </c>
      <c r="O30" s="86" t="s">
        <v>31</v>
      </c>
      <c r="P30" s="86" t="s">
        <v>25</v>
      </c>
      <c r="Q30" s="85">
        <f t="shared" si="5"/>
        <v>90.387</v>
      </c>
    </row>
    <row r="31" spans="1:17" ht="45" x14ac:dyDescent="0.2">
      <c r="A31" s="110" t="s">
        <v>84</v>
      </c>
      <c r="B31" s="9"/>
      <c r="C31" s="97"/>
      <c r="D31" s="99" t="s">
        <v>85</v>
      </c>
      <c r="E31" s="98" t="s">
        <v>86</v>
      </c>
      <c r="F31" s="100">
        <v>50</v>
      </c>
      <c r="G31" s="101">
        <v>20</v>
      </c>
      <c r="H31" s="101">
        <v>11</v>
      </c>
      <c r="I31" s="101">
        <v>175176</v>
      </c>
      <c r="J31" s="101">
        <v>838061</v>
      </c>
      <c r="K31" s="101">
        <v>1540</v>
      </c>
      <c r="L31" s="101">
        <v>12417</v>
      </c>
      <c r="M31" s="102">
        <v>460.08100000000002</v>
      </c>
      <c r="N31" s="102">
        <v>659.90899999999999</v>
      </c>
      <c r="O31" s="104" t="s">
        <v>31</v>
      </c>
      <c r="P31" s="104" t="s">
        <v>25</v>
      </c>
      <c r="Q31" s="102">
        <f t="shared" si="5"/>
        <v>1119.99</v>
      </c>
    </row>
    <row r="32" spans="1:17" ht="12" customHeight="1" x14ac:dyDescent="0.2">
      <c r="A32" s="95"/>
      <c r="C32" s="88"/>
      <c r="D32" s="82"/>
      <c r="E32" s="89"/>
      <c r="F32" s="91"/>
      <c r="G32" s="83"/>
      <c r="H32" s="83"/>
      <c r="I32" s="83"/>
      <c r="J32" s="83"/>
      <c r="K32" s="83"/>
      <c r="L32" s="83"/>
      <c r="M32" s="85"/>
      <c r="N32" s="85"/>
      <c r="O32" s="86"/>
      <c r="P32" s="111"/>
      <c r="Q32" s="112"/>
    </row>
    <row r="33" spans="1:17" ht="15.75" x14ac:dyDescent="0.25">
      <c r="A33" s="7">
        <v>2008</v>
      </c>
      <c r="F33" s="77">
        <f>SUM(F34:F42)</f>
        <v>673</v>
      </c>
      <c r="G33" s="77">
        <f t="shared" ref="G33:L33" si="6">SUM(G34:G42)</f>
        <v>925</v>
      </c>
      <c r="H33" s="77">
        <f t="shared" si="6"/>
        <v>138</v>
      </c>
      <c r="I33" s="77">
        <f t="shared" si="6"/>
        <v>1411057</v>
      </c>
      <c r="J33" s="77">
        <f t="shared" si="6"/>
        <v>6982042</v>
      </c>
      <c r="K33" s="77">
        <f t="shared" si="6"/>
        <v>111805</v>
      </c>
      <c r="L33" s="77">
        <f t="shared" si="6"/>
        <v>503054</v>
      </c>
      <c r="M33" s="78">
        <f>SUM(M34:M42)</f>
        <v>12550.324000000001</v>
      </c>
      <c r="N33" s="78">
        <f t="shared" ref="N33:O33" si="7">SUM(N34:N42)</f>
        <v>7492.7950000000001</v>
      </c>
      <c r="O33" s="78">
        <f t="shared" si="7"/>
        <v>62.42</v>
      </c>
      <c r="P33" s="113" t="s">
        <v>25</v>
      </c>
      <c r="Q33" s="78">
        <f>SUM(M33:O33)</f>
        <v>20105.538999999997</v>
      </c>
    </row>
    <row r="34" spans="1:17" ht="36" customHeight="1" x14ac:dyDescent="0.2">
      <c r="A34" s="95" t="s">
        <v>87</v>
      </c>
      <c r="B34" s="88" t="s">
        <v>33</v>
      </c>
      <c r="C34" s="88" t="s">
        <v>34</v>
      </c>
      <c r="D34" s="89" t="s">
        <v>88</v>
      </c>
      <c r="E34" s="82" t="s">
        <v>89</v>
      </c>
      <c r="F34" s="83">
        <v>61</v>
      </c>
      <c r="G34" s="83">
        <v>33</v>
      </c>
      <c r="H34" s="83">
        <v>3</v>
      </c>
      <c r="I34" s="83">
        <v>287278</v>
      </c>
      <c r="J34" s="83">
        <v>1496635</v>
      </c>
      <c r="K34" s="83">
        <v>27724</v>
      </c>
      <c r="L34" s="83">
        <v>144469</v>
      </c>
      <c r="M34" s="85">
        <v>3720.848</v>
      </c>
      <c r="N34" s="85">
        <v>972.274</v>
      </c>
      <c r="O34" s="86" t="s">
        <v>31</v>
      </c>
      <c r="P34" s="86" t="s">
        <v>25</v>
      </c>
      <c r="Q34" s="85">
        <f t="shared" ref="Q34:Q42" si="8">SUM(M34:O34)</f>
        <v>4693.1220000000003</v>
      </c>
    </row>
    <row r="35" spans="1:17" ht="60" x14ac:dyDescent="0.2">
      <c r="A35" s="95" t="s">
        <v>90</v>
      </c>
      <c r="C35" s="88"/>
      <c r="D35" s="89" t="s">
        <v>91</v>
      </c>
      <c r="E35" s="82" t="s">
        <v>92</v>
      </c>
      <c r="F35" s="91">
        <v>557</v>
      </c>
      <c r="G35" s="83">
        <v>826</v>
      </c>
      <c r="H35" s="83">
        <v>87</v>
      </c>
      <c r="I35" s="83">
        <v>958515</v>
      </c>
      <c r="J35" s="83">
        <v>4776778</v>
      </c>
      <c r="K35" s="83">
        <v>82735</v>
      </c>
      <c r="L35" s="83">
        <v>345475</v>
      </c>
      <c r="M35" s="85">
        <v>7481.3180000000002</v>
      </c>
      <c r="N35" s="85">
        <v>5856.3429999999998</v>
      </c>
      <c r="O35" s="86" t="s">
        <v>31</v>
      </c>
      <c r="P35" s="86" t="s">
        <v>25</v>
      </c>
      <c r="Q35" s="85">
        <f t="shared" si="8"/>
        <v>13337.661</v>
      </c>
    </row>
    <row r="36" spans="1:17" ht="24.95" customHeight="1" x14ac:dyDescent="0.2">
      <c r="A36" s="95" t="s">
        <v>93</v>
      </c>
      <c r="B36" s="88"/>
      <c r="C36" s="88"/>
      <c r="D36" s="89" t="s">
        <v>94</v>
      </c>
      <c r="E36" s="82" t="s">
        <v>80</v>
      </c>
      <c r="F36" s="91">
        <v>2</v>
      </c>
      <c r="G36" s="83">
        <v>2</v>
      </c>
      <c r="H36" s="83">
        <v>0</v>
      </c>
      <c r="I36" s="83">
        <v>12028</v>
      </c>
      <c r="J36" s="83">
        <v>54318</v>
      </c>
      <c r="K36" s="83">
        <v>0</v>
      </c>
      <c r="L36" s="83">
        <v>0</v>
      </c>
      <c r="M36" s="85">
        <v>40.975000000000001</v>
      </c>
      <c r="N36" s="85">
        <v>21.251999999999999</v>
      </c>
      <c r="O36" s="85">
        <v>62.22</v>
      </c>
      <c r="P36" s="86" t="s">
        <v>25</v>
      </c>
      <c r="Q36" s="85">
        <f t="shared" si="8"/>
        <v>124.447</v>
      </c>
    </row>
    <row r="37" spans="1:17" ht="28.5" customHeight="1" x14ac:dyDescent="0.2">
      <c r="A37" s="95" t="s">
        <v>95</v>
      </c>
      <c r="B37" s="88"/>
      <c r="C37" s="88"/>
      <c r="D37" s="89" t="s">
        <v>96</v>
      </c>
      <c r="E37" s="82" t="s">
        <v>97</v>
      </c>
      <c r="F37" s="91">
        <v>7</v>
      </c>
      <c r="G37" s="83">
        <v>2</v>
      </c>
      <c r="H37" s="83">
        <v>3</v>
      </c>
      <c r="I37" s="83">
        <v>9662</v>
      </c>
      <c r="J37" s="83">
        <v>22079</v>
      </c>
      <c r="K37" s="83">
        <v>5</v>
      </c>
      <c r="L37" s="83">
        <v>2</v>
      </c>
      <c r="M37" s="85">
        <v>1.8939999999999999</v>
      </c>
      <c r="N37" s="86" t="s">
        <v>31</v>
      </c>
      <c r="O37" s="86" t="s">
        <v>31</v>
      </c>
      <c r="P37" s="86" t="s">
        <v>25</v>
      </c>
      <c r="Q37" s="85">
        <f t="shared" si="8"/>
        <v>1.8939999999999999</v>
      </c>
    </row>
    <row r="38" spans="1:17" ht="33" customHeight="1" x14ac:dyDescent="0.2">
      <c r="A38" s="95" t="s">
        <v>98</v>
      </c>
      <c r="B38" s="88"/>
      <c r="C38" s="88"/>
      <c r="D38" s="89" t="s">
        <v>99</v>
      </c>
      <c r="E38" s="82" t="s">
        <v>100</v>
      </c>
      <c r="F38" s="91">
        <v>3</v>
      </c>
      <c r="G38" s="83">
        <v>1</v>
      </c>
      <c r="H38" s="83">
        <v>11</v>
      </c>
      <c r="I38" s="83">
        <v>13878</v>
      </c>
      <c r="J38" s="83">
        <v>66130</v>
      </c>
      <c r="K38" s="83">
        <v>0</v>
      </c>
      <c r="L38" s="83">
        <v>0</v>
      </c>
      <c r="M38" s="86" t="s">
        <v>31</v>
      </c>
      <c r="N38" s="85">
        <v>135.52500000000001</v>
      </c>
      <c r="O38" s="86" t="s">
        <v>31</v>
      </c>
      <c r="P38" s="86" t="s">
        <v>25</v>
      </c>
      <c r="Q38" s="85">
        <f t="shared" si="8"/>
        <v>135.52500000000001</v>
      </c>
    </row>
    <row r="39" spans="1:17" ht="24.95" customHeight="1" x14ac:dyDescent="0.2">
      <c r="A39" s="95" t="s">
        <v>101</v>
      </c>
      <c r="B39" s="88"/>
      <c r="C39" s="88"/>
      <c r="D39" s="89" t="s">
        <v>102</v>
      </c>
      <c r="E39" s="82" t="s">
        <v>80</v>
      </c>
      <c r="F39" s="91">
        <v>15</v>
      </c>
      <c r="G39" s="83">
        <v>13</v>
      </c>
      <c r="H39" s="83">
        <v>23</v>
      </c>
      <c r="I39" s="83">
        <v>98500</v>
      </c>
      <c r="J39" s="83">
        <v>437570</v>
      </c>
      <c r="K39" s="83">
        <v>1138</v>
      </c>
      <c r="L39" s="83">
        <v>12115</v>
      </c>
      <c r="M39" s="85">
        <v>1199.1859999999999</v>
      </c>
      <c r="N39" s="85">
        <v>260.971</v>
      </c>
      <c r="O39" s="86" t="s">
        <v>31</v>
      </c>
      <c r="P39" s="86" t="s">
        <v>25</v>
      </c>
      <c r="Q39" s="85">
        <f t="shared" si="8"/>
        <v>1460.1569999999999</v>
      </c>
    </row>
    <row r="40" spans="1:17" ht="33" customHeight="1" x14ac:dyDescent="0.2">
      <c r="A40" s="95" t="s">
        <v>103</v>
      </c>
      <c r="B40" s="88"/>
      <c r="C40" s="88"/>
      <c r="D40" s="89" t="s">
        <v>104</v>
      </c>
      <c r="E40" s="82" t="s">
        <v>105</v>
      </c>
      <c r="F40" s="91">
        <v>16</v>
      </c>
      <c r="G40" s="83">
        <v>30</v>
      </c>
      <c r="H40" s="83">
        <v>7</v>
      </c>
      <c r="I40" s="83">
        <v>31188</v>
      </c>
      <c r="J40" s="83">
        <v>128507</v>
      </c>
      <c r="K40" s="83">
        <v>170</v>
      </c>
      <c r="L40" s="83">
        <v>933</v>
      </c>
      <c r="M40" s="85">
        <v>106.10299999999999</v>
      </c>
      <c r="N40" s="85">
        <v>246.43</v>
      </c>
      <c r="O40" s="86" t="s">
        <v>31</v>
      </c>
      <c r="P40" s="86" t="s">
        <v>25</v>
      </c>
      <c r="Q40" s="85">
        <f t="shared" si="8"/>
        <v>352.53300000000002</v>
      </c>
    </row>
    <row r="41" spans="1:17" ht="33" customHeight="1" x14ac:dyDescent="0.2">
      <c r="A41" s="95" t="s">
        <v>106</v>
      </c>
      <c r="B41" s="88"/>
      <c r="C41" s="88"/>
      <c r="D41" s="89" t="s">
        <v>107</v>
      </c>
      <c r="E41" s="82" t="s">
        <v>108</v>
      </c>
      <c r="F41" s="91">
        <v>12</v>
      </c>
      <c r="G41" s="83">
        <v>14</v>
      </c>
      <c r="H41" s="83">
        <v>3</v>
      </c>
      <c r="I41" s="83">
        <v>0</v>
      </c>
      <c r="J41" s="83">
        <v>0</v>
      </c>
      <c r="K41" s="83">
        <v>32</v>
      </c>
      <c r="L41" s="83">
        <v>60</v>
      </c>
      <c r="M41" s="64" t="s">
        <v>31</v>
      </c>
      <c r="N41" s="64" t="s">
        <v>31</v>
      </c>
      <c r="O41" s="86" t="s">
        <v>31</v>
      </c>
      <c r="P41" s="87" t="s">
        <v>31</v>
      </c>
      <c r="Q41" s="87"/>
    </row>
    <row r="42" spans="1:17" ht="31.5" customHeight="1" x14ac:dyDescent="0.2">
      <c r="A42" s="110" t="s">
        <v>109</v>
      </c>
      <c r="B42" s="97"/>
      <c r="C42" s="97"/>
      <c r="D42" s="98" t="s">
        <v>110</v>
      </c>
      <c r="E42" s="99" t="s">
        <v>111</v>
      </c>
      <c r="F42" s="100">
        <v>0</v>
      </c>
      <c r="G42" s="101">
        <v>4</v>
      </c>
      <c r="H42" s="101">
        <v>1</v>
      </c>
      <c r="I42" s="101">
        <v>8</v>
      </c>
      <c r="J42" s="101">
        <v>25</v>
      </c>
      <c r="K42" s="101">
        <v>1</v>
      </c>
      <c r="L42" s="101">
        <v>0</v>
      </c>
      <c r="M42" s="114" t="s">
        <v>31</v>
      </c>
      <c r="N42" s="114" t="s">
        <v>31</v>
      </c>
      <c r="O42" s="102">
        <v>0.2</v>
      </c>
      <c r="P42" s="104" t="s">
        <v>25</v>
      </c>
      <c r="Q42" s="102">
        <f t="shared" si="8"/>
        <v>0.2</v>
      </c>
    </row>
    <row r="43" spans="1:17" ht="12" customHeight="1" x14ac:dyDescent="0.2">
      <c r="A43" s="95"/>
      <c r="C43" s="88"/>
      <c r="D43" s="82"/>
      <c r="E43" s="89"/>
      <c r="F43" s="91"/>
      <c r="G43" s="83"/>
      <c r="H43" s="83"/>
      <c r="I43" s="83"/>
      <c r="J43" s="83"/>
      <c r="K43" s="83"/>
      <c r="L43" s="83"/>
      <c r="M43" s="85"/>
      <c r="N43" s="85"/>
      <c r="O43" s="86"/>
      <c r="P43" s="111"/>
      <c r="Q43" s="112"/>
    </row>
    <row r="44" spans="1:17" ht="15.75" x14ac:dyDescent="0.25">
      <c r="A44" s="7">
        <v>2009</v>
      </c>
      <c r="F44" s="77">
        <f>SUM(F45:F59)</f>
        <v>1216</v>
      </c>
      <c r="G44" s="77">
        <f t="shared" ref="G44:L44" si="9">SUM(G45:G59)</f>
        <v>890</v>
      </c>
      <c r="H44" s="77">
        <f t="shared" si="9"/>
        <v>122</v>
      </c>
      <c r="I44" s="77">
        <f t="shared" si="9"/>
        <v>2874458</v>
      </c>
      <c r="J44" s="77">
        <f t="shared" si="9"/>
        <v>13739856</v>
      </c>
      <c r="K44" s="77">
        <f t="shared" si="9"/>
        <v>75277</v>
      </c>
      <c r="L44" s="77">
        <f t="shared" si="9"/>
        <v>328543</v>
      </c>
      <c r="M44" s="78">
        <f>SUM(M45:M59)</f>
        <v>29860.451999999997</v>
      </c>
      <c r="N44" s="78">
        <f t="shared" ref="N44:O44" si="10">SUM(N45:N59)</f>
        <v>12976.46</v>
      </c>
      <c r="O44" s="78">
        <f t="shared" si="10"/>
        <v>1601.1490000000001</v>
      </c>
      <c r="P44" s="115" t="s">
        <v>25</v>
      </c>
      <c r="Q44" s="116">
        <f>SUM(M44:O44)</f>
        <v>44438.060999999994</v>
      </c>
    </row>
    <row r="45" spans="1:17" ht="30" x14ac:dyDescent="0.2">
      <c r="B45" s="88" t="s">
        <v>33</v>
      </c>
      <c r="C45" s="88" t="s">
        <v>34</v>
      </c>
      <c r="D45" s="82" t="s">
        <v>112</v>
      </c>
      <c r="E45" s="88" t="s">
        <v>31</v>
      </c>
      <c r="F45" s="83">
        <v>80</v>
      </c>
      <c r="G45" s="83">
        <v>27</v>
      </c>
      <c r="H45" s="83">
        <v>11</v>
      </c>
      <c r="I45" s="83">
        <v>292647</v>
      </c>
      <c r="J45" s="83">
        <v>1392851</v>
      </c>
      <c r="K45" s="83">
        <v>2739</v>
      </c>
      <c r="L45" s="83">
        <v>11516</v>
      </c>
      <c r="M45" s="85">
        <v>505.86</v>
      </c>
      <c r="N45" s="85">
        <v>994.06799999999998</v>
      </c>
      <c r="O45" s="85">
        <v>115.312</v>
      </c>
      <c r="P45" s="86" t="s">
        <v>25</v>
      </c>
      <c r="Q45" s="85">
        <f t="shared" ref="Q45:Q59" si="11">SUM(M45:O45)</f>
        <v>1615.2399999999998</v>
      </c>
    </row>
    <row r="46" spans="1:17" ht="30" x14ac:dyDescent="0.2">
      <c r="A46" s="95" t="s">
        <v>113</v>
      </c>
      <c r="B46" s="88"/>
      <c r="C46" s="88"/>
      <c r="D46" s="89" t="s">
        <v>114</v>
      </c>
      <c r="E46" s="82" t="s">
        <v>115</v>
      </c>
      <c r="F46" s="83">
        <v>2</v>
      </c>
      <c r="G46" s="83">
        <v>0</v>
      </c>
      <c r="H46" s="83">
        <v>1</v>
      </c>
      <c r="I46" s="83">
        <v>645</v>
      </c>
      <c r="J46" s="83">
        <v>3225</v>
      </c>
      <c r="K46" s="83">
        <v>0</v>
      </c>
      <c r="L46" s="83">
        <v>15</v>
      </c>
      <c r="M46" s="86" t="s">
        <v>31</v>
      </c>
      <c r="N46" s="85">
        <v>5</v>
      </c>
      <c r="O46" s="86" t="s">
        <v>31</v>
      </c>
      <c r="P46" s="86" t="s">
        <v>25</v>
      </c>
      <c r="Q46" s="85">
        <f t="shared" si="11"/>
        <v>5</v>
      </c>
    </row>
    <row r="47" spans="1:17" ht="18.75" customHeight="1" x14ac:dyDescent="0.2">
      <c r="A47" s="95" t="s">
        <v>116</v>
      </c>
      <c r="B47" s="88"/>
      <c r="C47" s="88"/>
      <c r="D47" s="89" t="s">
        <v>117</v>
      </c>
      <c r="E47" s="82" t="s">
        <v>118</v>
      </c>
      <c r="F47" s="91">
        <v>28</v>
      </c>
      <c r="G47" s="83">
        <v>8</v>
      </c>
      <c r="H47" s="83">
        <v>1</v>
      </c>
      <c r="I47" s="83">
        <v>84213</v>
      </c>
      <c r="J47" s="83">
        <v>418928</v>
      </c>
      <c r="K47" s="83">
        <v>297</v>
      </c>
      <c r="L47" s="83">
        <v>3457</v>
      </c>
      <c r="M47" s="85">
        <v>625.70899999999995</v>
      </c>
      <c r="N47" s="85">
        <v>597.12199999999996</v>
      </c>
      <c r="O47" s="85">
        <v>73.188000000000002</v>
      </c>
      <c r="P47" s="86" t="s">
        <v>25</v>
      </c>
      <c r="Q47" s="85">
        <f t="shared" si="11"/>
        <v>1296.019</v>
      </c>
    </row>
    <row r="48" spans="1:17" ht="19.5" customHeight="1" x14ac:dyDescent="0.2">
      <c r="A48" s="95" t="s">
        <v>119</v>
      </c>
      <c r="B48" s="88"/>
      <c r="C48" s="88"/>
      <c r="D48" s="89" t="s">
        <v>120</v>
      </c>
      <c r="E48" s="82" t="s">
        <v>121</v>
      </c>
      <c r="F48" s="91">
        <v>64</v>
      </c>
      <c r="G48" s="83">
        <v>53</v>
      </c>
      <c r="H48" s="83">
        <v>13</v>
      </c>
      <c r="I48" s="83">
        <v>84279</v>
      </c>
      <c r="J48" s="83">
        <v>400952</v>
      </c>
      <c r="K48" s="83">
        <v>23461</v>
      </c>
      <c r="L48" s="83">
        <v>32717</v>
      </c>
      <c r="M48" s="85">
        <v>980.21199999999999</v>
      </c>
      <c r="N48" s="85">
        <v>412.05599999999998</v>
      </c>
      <c r="O48" s="86" t="s">
        <v>31</v>
      </c>
      <c r="P48" s="86" t="s">
        <v>25</v>
      </c>
      <c r="Q48" s="85">
        <f t="shared" si="11"/>
        <v>1392.268</v>
      </c>
    </row>
    <row r="49" spans="1:17" ht="45" customHeight="1" x14ac:dyDescent="0.2">
      <c r="A49" s="95" t="s">
        <v>122</v>
      </c>
      <c r="B49" s="88"/>
      <c r="C49" s="88"/>
      <c r="D49" s="89" t="s">
        <v>123</v>
      </c>
      <c r="E49" s="82" t="s">
        <v>124</v>
      </c>
      <c r="F49" s="91">
        <v>17</v>
      </c>
      <c r="G49" s="83">
        <v>12</v>
      </c>
      <c r="H49" s="83">
        <v>4</v>
      </c>
      <c r="I49" s="83">
        <v>30566</v>
      </c>
      <c r="J49" s="83">
        <v>150491</v>
      </c>
      <c r="K49" s="83">
        <v>1435</v>
      </c>
      <c r="L49" s="83">
        <v>12196</v>
      </c>
      <c r="M49" s="85">
        <v>72.003</v>
      </c>
      <c r="N49" s="85">
        <v>161.89099999999999</v>
      </c>
      <c r="O49" s="86" t="s">
        <v>31</v>
      </c>
      <c r="P49" s="86" t="s">
        <v>25</v>
      </c>
      <c r="Q49" s="85">
        <f t="shared" si="11"/>
        <v>233.89400000000001</v>
      </c>
    </row>
    <row r="50" spans="1:17" ht="30" customHeight="1" x14ac:dyDescent="0.2">
      <c r="A50" s="95" t="s">
        <v>125</v>
      </c>
      <c r="B50" s="88"/>
      <c r="C50" s="88"/>
      <c r="D50" s="89" t="s">
        <v>126</v>
      </c>
      <c r="E50" s="82" t="s">
        <v>127</v>
      </c>
      <c r="F50" s="91">
        <v>1</v>
      </c>
      <c r="G50" s="83">
        <v>0</v>
      </c>
      <c r="H50" s="83">
        <v>0</v>
      </c>
      <c r="I50" s="83">
        <v>9740</v>
      </c>
      <c r="J50" s="83">
        <v>42720</v>
      </c>
      <c r="K50" s="83">
        <v>11</v>
      </c>
      <c r="L50" s="83">
        <v>2</v>
      </c>
      <c r="M50" s="85">
        <v>6.165</v>
      </c>
      <c r="N50" s="85">
        <v>2.7</v>
      </c>
      <c r="O50" s="86" t="s">
        <v>31</v>
      </c>
      <c r="P50" s="86" t="s">
        <v>25</v>
      </c>
      <c r="Q50" s="85">
        <f t="shared" si="11"/>
        <v>8.8650000000000002</v>
      </c>
    </row>
    <row r="51" spans="1:17" ht="27" customHeight="1" x14ac:dyDescent="0.2">
      <c r="A51" s="95" t="s">
        <v>93</v>
      </c>
      <c r="B51" s="88"/>
      <c r="C51" s="88"/>
      <c r="D51" s="89" t="s">
        <v>128</v>
      </c>
      <c r="E51" s="82" t="s">
        <v>129</v>
      </c>
      <c r="F51" s="91">
        <v>4</v>
      </c>
      <c r="G51" s="83">
        <v>1</v>
      </c>
      <c r="H51" s="83">
        <v>0</v>
      </c>
      <c r="I51" s="83">
        <v>56056</v>
      </c>
      <c r="J51" s="83">
        <v>248057</v>
      </c>
      <c r="K51" s="83">
        <v>5</v>
      </c>
      <c r="L51" s="83">
        <v>3</v>
      </c>
      <c r="M51" s="85">
        <v>13.534000000000001</v>
      </c>
      <c r="N51" s="85">
        <v>25.623999999999999</v>
      </c>
      <c r="O51" s="86" t="s">
        <v>31</v>
      </c>
      <c r="P51" s="86" t="s">
        <v>25</v>
      </c>
      <c r="Q51" s="85">
        <f t="shared" si="11"/>
        <v>39.158000000000001</v>
      </c>
    </row>
    <row r="52" spans="1:17" ht="48.75" customHeight="1" x14ac:dyDescent="0.2">
      <c r="A52" s="95" t="s">
        <v>130</v>
      </c>
      <c r="B52" s="88"/>
      <c r="C52" s="88"/>
      <c r="D52" s="89" t="s">
        <v>131</v>
      </c>
      <c r="E52" s="82" t="s">
        <v>132</v>
      </c>
      <c r="F52" s="91">
        <v>13</v>
      </c>
      <c r="G52" s="83">
        <v>10</v>
      </c>
      <c r="H52" s="83">
        <v>2</v>
      </c>
      <c r="I52" s="83">
        <v>54318</v>
      </c>
      <c r="J52" s="83">
        <v>226823</v>
      </c>
      <c r="K52" s="83">
        <v>125</v>
      </c>
      <c r="L52" s="83">
        <v>320</v>
      </c>
      <c r="M52" s="85">
        <v>128.30699999999999</v>
      </c>
      <c r="N52" s="85">
        <v>130.18299999999999</v>
      </c>
      <c r="O52" s="86" t="s">
        <v>31</v>
      </c>
      <c r="P52" s="86" t="s">
        <v>25</v>
      </c>
      <c r="Q52" s="85">
        <f t="shared" si="11"/>
        <v>258.49</v>
      </c>
    </row>
    <row r="53" spans="1:17" ht="30" customHeight="1" x14ac:dyDescent="0.2">
      <c r="A53" s="95" t="s">
        <v>133</v>
      </c>
      <c r="B53" s="88"/>
      <c r="C53" s="88"/>
      <c r="D53" s="89" t="s">
        <v>134</v>
      </c>
      <c r="E53" s="82" t="s">
        <v>135</v>
      </c>
      <c r="F53" s="91">
        <v>27</v>
      </c>
      <c r="G53" s="83">
        <v>18</v>
      </c>
      <c r="H53" s="83">
        <v>1</v>
      </c>
      <c r="I53" s="83">
        <v>24332</v>
      </c>
      <c r="J53" s="83">
        <v>122056</v>
      </c>
      <c r="K53" s="83">
        <v>443</v>
      </c>
      <c r="L53" s="83">
        <v>456</v>
      </c>
      <c r="M53" s="85">
        <v>141.197</v>
      </c>
      <c r="N53" s="85">
        <v>732.25</v>
      </c>
      <c r="O53" s="86" t="s">
        <v>31</v>
      </c>
      <c r="P53" s="86" t="s">
        <v>25</v>
      </c>
      <c r="Q53" s="85">
        <f t="shared" si="11"/>
        <v>873.447</v>
      </c>
    </row>
    <row r="54" spans="1:17" ht="30" customHeight="1" x14ac:dyDescent="0.2">
      <c r="A54" s="95" t="s">
        <v>136</v>
      </c>
      <c r="B54" s="88"/>
      <c r="C54" s="88"/>
      <c r="D54" s="89" t="s">
        <v>137</v>
      </c>
      <c r="E54" s="82" t="s">
        <v>138</v>
      </c>
      <c r="F54" s="91">
        <v>1</v>
      </c>
      <c r="G54" s="83">
        <v>0</v>
      </c>
      <c r="H54" s="83">
        <v>0</v>
      </c>
      <c r="I54" s="83">
        <v>18972</v>
      </c>
      <c r="J54" s="83">
        <v>95685</v>
      </c>
      <c r="K54" s="83">
        <v>0</v>
      </c>
      <c r="L54" s="83">
        <v>11</v>
      </c>
      <c r="M54" s="86" t="s">
        <v>31</v>
      </c>
      <c r="N54" s="86" t="s">
        <v>31</v>
      </c>
      <c r="O54" s="86" t="s">
        <v>31</v>
      </c>
      <c r="P54" s="87" t="s">
        <v>31</v>
      </c>
      <c r="Q54" s="87"/>
    </row>
    <row r="55" spans="1:17" ht="50.25" customHeight="1" x14ac:dyDescent="0.2">
      <c r="A55" s="95" t="s">
        <v>139</v>
      </c>
      <c r="B55" s="88"/>
      <c r="C55" s="88"/>
      <c r="D55" s="89" t="s">
        <v>140</v>
      </c>
      <c r="E55" s="82" t="s">
        <v>141</v>
      </c>
      <c r="F55" s="91">
        <v>13</v>
      </c>
      <c r="G55" s="83">
        <v>2</v>
      </c>
      <c r="H55" s="83">
        <v>0</v>
      </c>
      <c r="I55" s="83">
        <v>87202</v>
      </c>
      <c r="J55" s="83">
        <v>388373</v>
      </c>
      <c r="K55" s="83">
        <v>3</v>
      </c>
      <c r="L55" s="83">
        <v>20</v>
      </c>
      <c r="M55" s="86" t="s">
        <v>31</v>
      </c>
      <c r="N55" s="86" t="s">
        <v>31</v>
      </c>
      <c r="O55" s="86" t="s">
        <v>31</v>
      </c>
      <c r="P55" s="87" t="s">
        <v>31</v>
      </c>
      <c r="Q55" s="87"/>
    </row>
    <row r="56" spans="1:17" ht="30" customHeight="1" x14ac:dyDescent="0.2">
      <c r="A56" s="95" t="s">
        <v>142</v>
      </c>
      <c r="B56" s="88"/>
      <c r="C56" s="88"/>
      <c r="D56" s="89" t="s">
        <v>143</v>
      </c>
      <c r="E56" s="82" t="s">
        <v>144</v>
      </c>
      <c r="F56" s="91">
        <v>3</v>
      </c>
      <c r="G56" s="83">
        <v>3</v>
      </c>
      <c r="H56" s="83">
        <v>0</v>
      </c>
      <c r="I56" s="83">
        <v>13677</v>
      </c>
      <c r="J56" s="83">
        <v>68022</v>
      </c>
      <c r="K56" s="83">
        <v>1</v>
      </c>
      <c r="L56" s="83">
        <v>3</v>
      </c>
      <c r="M56" s="86" t="s">
        <v>31</v>
      </c>
      <c r="N56" s="86" t="s">
        <v>31</v>
      </c>
      <c r="O56" s="86" t="s">
        <v>31</v>
      </c>
      <c r="P56" s="87" t="s">
        <v>31</v>
      </c>
      <c r="Q56" s="87"/>
    </row>
    <row r="57" spans="1:17" ht="64.5" customHeight="1" x14ac:dyDescent="0.2">
      <c r="A57" s="95" t="s">
        <v>145</v>
      </c>
      <c r="B57" s="88"/>
      <c r="C57" s="88"/>
      <c r="D57" s="89" t="s">
        <v>146</v>
      </c>
      <c r="E57" s="82" t="s">
        <v>147</v>
      </c>
      <c r="F57" s="91">
        <v>464</v>
      </c>
      <c r="G57" s="83">
        <v>529</v>
      </c>
      <c r="H57" s="83">
        <v>37</v>
      </c>
      <c r="I57" s="83">
        <v>993227</v>
      </c>
      <c r="J57" s="83">
        <v>4901234</v>
      </c>
      <c r="K57" s="83">
        <v>30082</v>
      </c>
      <c r="L57" s="83">
        <v>154922</v>
      </c>
      <c r="M57" s="85">
        <v>6600.1890000000003</v>
      </c>
      <c r="N57" s="85">
        <v>3595.6120000000001</v>
      </c>
      <c r="O57" s="85">
        <v>599.78899999999999</v>
      </c>
      <c r="P57" s="86" t="s">
        <v>25</v>
      </c>
      <c r="Q57" s="117">
        <f t="shared" si="11"/>
        <v>10795.59</v>
      </c>
    </row>
    <row r="58" spans="1:17" ht="50.25" customHeight="1" x14ac:dyDescent="0.2">
      <c r="A58" s="95" t="s">
        <v>148</v>
      </c>
      <c r="B58" s="88"/>
      <c r="C58" s="88"/>
      <c r="D58" s="89" t="s">
        <v>149</v>
      </c>
      <c r="E58" s="82" t="s">
        <v>150</v>
      </c>
      <c r="F58" s="91">
        <v>465</v>
      </c>
      <c r="G58" s="83">
        <v>207</v>
      </c>
      <c r="H58" s="83">
        <v>47</v>
      </c>
      <c r="I58" s="83">
        <v>954087</v>
      </c>
      <c r="J58" s="83">
        <v>4478284</v>
      </c>
      <c r="K58" s="83">
        <v>6807</v>
      </c>
      <c r="L58" s="83">
        <v>55062</v>
      </c>
      <c r="M58" s="85">
        <v>20435.458999999999</v>
      </c>
      <c r="N58" s="85">
        <v>6012.1840000000002</v>
      </c>
      <c r="O58" s="85">
        <v>767.45</v>
      </c>
      <c r="P58" s="86" t="s">
        <v>25</v>
      </c>
      <c r="Q58" s="117">
        <f t="shared" si="11"/>
        <v>27215.093000000001</v>
      </c>
    </row>
    <row r="59" spans="1:17" ht="41.25" customHeight="1" x14ac:dyDescent="0.2">
      <c r="A59" s="110" t="s">
        <v>151</v>
      </c>
      <c r="B59" s="97"/>
      <c r="C59" s="97"/>
      <c r="D59" s="98" t="s">
        <v>152</v>
      </c>
      <c r="E59" s="99" t="s">
        <v>153</v>
      </c>
      <c r="F59" s="100">
        <v>34</v>
      </c>
      <c r="G59" s="101">
        <v>20</v>
      </c>
      <c r="H59" s="101">
        <v>5</v>
      </c>
      <c r="I59" s="101">
        <v>170497</v>
      </c>
      <c r="J59" s="101">
        <v>802155</v>
      </c>
      <c r="K59" s="101">
        <v>9868</v>
      </c>
      <c r="L59" s="101">
        <v>57843</v>
      </c>
      <c r="M59" s="102">
        <v>351.81700000000001</v>
      </c>
      <c r="N59" s="102">
        <v>307.77</v>
      </c>
      <c r="O59" s="102">
        <v>45.41</v>
      </c>
      <c r="P59" s="104" t="s">
        <v>25</v>
      </c>
      <c r="Q59" s="118">
        <f t="shared" si="11"/>
        <v>704.99699999999996</v>
      </c>
    </row>
    <row r="60" spans="1:17" ht="9.75" customHeight="1" x14ac:dyDescent="0.2">
      <c r="Q60" s="112"/>
    </row>
    <row r="61" spans="1:17" ht="15.75" x14ac:dyDescent="0.25">
      <c r="A61" s="7">
        <v>2010</v>
      </c>
      <c r="F61" s="77">
        <f>SUM(F62:F63)</f>
        <v>133</v>
      </c>
      <c r="G61" s="77">
        <f t="shared" ref="G61:L61" si="12">SUM(G62:G63)</f>
        <v>133</v>
      </c>
      <c r="H61" s="77">
        <f t="shared" si="12"/>
        <v>50</v>
      </c>
      <c r="I61" s="77">
        <f t="shared" si="12"/>
        <v>542849</v>
      </c>
      <c r="J61" s="77">
        <f t="shared" si="12"/>
        <v>2594370</v>
      </c>
      <c r="K61" s="77">
        <f t="shared" si="12"/>
        <v>37426</v>
      </c>
      <c r="L61" s="77">
        <f t="shared" si="12"/>
        <v>184082</v>
      </c>
      <c r="M61" s="105">
        <f>SUM(M62:M63)</f>
        <v>11760.032999999999</v>
      </c>
      <c r="N61" s="105">
        <f t="shared" ref="N61:O61" si="13">SUM(N62:N63)</f>
        <v>199.029</v>
      </c>
      <c r="O61" s="105">
        <f t="shared" si="13"/>
        <v>425.33799999999997</v>
      </c>
      <c r="P61" s="113" t="s">
        <v>25</v>
      </c>
      <c r="Q61" s="119">
        <f>SUM(M61:O61)</f>
        <v>12384.4</v>
      </c>
    </row>
    <row r="62" spans="1:17" ht="30" x14ac:dyDescent="0.2">
      <c r="A62" s="95" t="s">
        <v>154</v>
      </c>
      <c r="B62" s="88" t="s">
        <v>33</v>
      </c>
      <c r="C62" s="88" t="s">
        <v>34</v>
      </c>
      <c r="D62" s="88" t="s">
        <v>155</v>
      </c>
      <c r="E62" s="82" t="s">
        <v>156</v>
      </c>
      <c r="F62" s="83">
        <v>102</v>
      </c>
      <c r="G62" s="83">
        <v>91</v>
      </c>
      <c r="H62" s="83">
        <v>46</v>
      </c>
      <c r="I62" s="83">
        <v>114905</v>
      </c>
      <c r="J62" s="83">
        <v>585383</v>
      </c>
      <c r="K62" s="83">
        <v>7378</v>
      </c>
      <c r="L62" s="83">
        <v>65908</v>
      </c>
      <c r="M62" s="92">
        <v>232.023</v>
      </c>
      <c r="N62" s="93">
        <v>93.680999999999997</v>
      </c>
      <c r="O62" s="92">
        <v>49.09</v>
      </c>
      <c r="P62" s="111" t="s">
        <v>25</v>
      </c>
      <c r="Q62" s="120">
        <f t="shared" ref="Q62:Q63" si="14">SUM(M62:O62)</f>
        <v>374.79399999999998</v>
      </c>
    </row>
    <row r="63" spans="1:17" ht="45" x14ac:dyDescent="0.2">
      <c r="A63" s="110" t="s">
        <v>157</v>
      </c>
      <c r="B63" s="97"/>
      <c r="C63" s="97"/>
      <c r="D63" s="97" t="s">
        <v>158</v>
      </c>
      <c r="E63" s="99" t="s">
        <v>159</v>
      </c>
      <c r="F63" s="100">
        <v>31</v>
      </c>
      <c r="G63" s="101">
        <v>42</v>
      </c>
      <c r="H63" s="101">
        <v>4</v>
      </c>
      <c r="I63" s="101">
        <v>427944</v>
      </c>
      <c r="J63" s="101">
        <v>2008987</v>
      </c>
      <c r="K63" s="101">
        <v>30048</v>
      </c>
      <c r="L63" s="101">
        <v>118174</v>
      </c>
      <c r="M63" s="121">
        <v>11528.01</v>
      </c>
      <c r="N63" s="122">
        <v>105.348</v>
      </c>
      <c r="O63" s="121">
        <v>376.24799999999999</v>
      </c>
      <c r="P63" s="123" t="s">
        <v>25</v>
      </c>
      <c r="Q63" s="124">
        <f t="shared" si="14"/>
        <v>12009.606</v>
      </c>
    </row>
    <row r="64" spans="1:17" ht="15.75" x14ac:dyDescent="0.25">
      <c r="A64" s="7">
        <v>2011</v>
      </c>
      <c r="B64" s="75"/>
      <c r="C64" s="27"/>
      <c r="D64" s="76"/>
      <c r="E64" s="76"/>
      <c r="F64" s="77">
        <f>SUM(F65:F76)</f>
        <v>1557</v>
      </c>
      <c r="G64" s="77">
        <f t="shared" ref="G64:L64" si="15">SUM(G65:G76)</f>
        <v>6312</v>
      </c>
      <c r="H64" s="77">
        <f t="shared" si="15"/>
        <v>244</v>
      </c>
      <c r="I64" s="77">
        <f t="shared" si="15"/>
        <v>2088909</v>
      </c>
      <c r="J64" s="77">
        <f t="shared" si="15"/>
        <v>9884577</v>
      </c>
      <c r="K64" s="77">
        <f t="shared" si="15"/>
        <v>38380</v>
      </c>
      <c r="L64" s="77">
        <f t="shared" si="15"/>
        <v>149570</v>
      </c>
      <c r="M64" s="78">
        <f>SUM(M66:M76)</f>
        <v>17640.560140000001</v>
      </c>
      <c r="N64" s="78">
        <f t="shared" ref="N64:O64" si="16">SUM(N66:N76)</f>
        <v>7591.1220000000003</v>
      </c>
      <c r="O64" s="78">
        <f t="shared" si="16"/>
        <v>3116.3755189999997</v>
      </c>
      <c r="P64" s="113" t="s">
        <v>25</v>
      </c>
      <c r="Q64" s="116">
        <f>SUM(M64:O64)</f>
        <v>28348.057659000002</v>
      </c>
    </row>
    <row r="65" spans="1:17" ht="30" x14ac:dyDescent="0.2">
      <c r="A65" s="95" t="s">
        <v>160</v>
      </c>
      <c r="B65" s="88" t="s">
        <v>33</v>
      </c>
      <c r="C65" s="88" t="s">
        <v>34</v>
      </c>
      <c r="D65" s="89" t="s">
        <v>161</v>
      </c>
      <c r="E65" s="82" t="s">
        <v>162</v>
      </c>
      <c r="F65" s="83">
        <v>35</v>
      </c>
      <c r="G65" s="83">
        <v>11</v>
      </c>
      <c r="H65" s="83">
        <v>2</v>
      </c>
      <c r="I65" s="83">
        <v>83632</v>
      </c>
      <c r="J65" s="83">
        <v>431837</v>
      </c>
      <c r="K65" s="83">
        <v>64</v>
      </c>
      <c r="L65" s="83">
        <v>10134</v>
      </c>
      <c r="M65" s="85">
        <v>1085.6959999999999</v>
      </c>
      <c r="N65" s="85">
        <v>1167.537</v>
      </c>
      <c r="O65" s="86" t="s">
        <v>31</v>
      </c>
      <c r="P65" s="111" t="s">
        <v>25</v>
      </c>
      <c r="Q65" s="85">
        <f t="shared" ref="Q65:Q76" si="17">SUM(M65:O65)</f>
        <v>2253.2330000000002</v>
      </c>
    </row>
    <row r="66" spans="1:17" ht="30" customHeight="1" x14ac:dyDescent="0.2">
      <c r="A66" s="95" t="s">
        <v>163</v>
      </c>
      <c r="B66" s="88"/>
      <c r="C66" s="88"/>
      <c r="D66" s="89" t="s">
        <v>164</v>
      </c>
      <c r="E66" s="82" t="s">
        <v>165</v>
      </c>
      <c r="F66" s="91">
        <v>4</v>
      </c>
      <c r="G66" s="83">
        <v>0</v>
      </c>
      <c r="H66" s="83">
        <v>0</v>
      </c>
      <c r="I66" s="83">
        <v>91767</v>
      </c>
      <c r="J66" s="83">
        <v>446907</v>
      </c>
      <c r="K66" s="83">
        <v>83</v>
      </c>
      <c r="L66" s="83">
        <v>48</v>
      </c>
      <c r="M66" s="85">
        <v>8.8230000000000004</v>
      </c>
      <c r="N66" s="85">
        <v>5.4880000000000004</v>
      </c>
      <c r="O66" s="85">
        <v>4.6219999999999999</v>
      </c>
      <c r="P66" s="111" t="s">
        <v>25</v>
      </c>
      <c r="Q66" s="85">
        <f t="shared" si="17"/>
        <v>18.933</v>
      </c>
    </row>
    <row r="67" spans="1:17" ht="30" customHeight="1" x14ac:dyDescent="0.2">
      <c r="A67" s="95" t="s">
        <v>166</v>
      </c>
      <c r="B67" s="88"/>
      <c r="C67" s="88"/>
      <c r="D67" s="89" t="s">
        <v>167</v>
      </c>
      <c r="E67" s="82" t="s">
        <v>168</v>
      </c>
      <c r="F67" s="91">
        <v>3</v>
      </c>
      <c r="G67" s="83">
        <v>1</v>
      </c>
      <c r="H67" s="83">
        <v>3</v>
      </c>
      <c r="I67" s="83">
        <v>325</v>
      </c>
      <c r="J67" s="83">
        <v>2080</v>
      </c>
      <c r="K67" s="83">
        <v>36</v>
      </c>
      <c r="L67" s="83">
        <v>300</v>
      </c>
      <c r="M67" s="86" t="s">
        <v>31</v>
      </c>
      <c r="N67" s="86" t="s">
        <v>31</v>
      </c>
      <c r="O67" s="125">
        <v>6.1920000000000002</v>
      </c>
      <c r="P67" s="111" t="s">
        <v>25</v>
      </c>
      <c r="Q67" s="126">
        <f t="shared" si="17"/>
        <v>6.1920000000000002</v>
      </c>
    </row>
    <row r="68" spans="1:17" ht="30" customHeight="1" x14ac:dyDescent="0.2">
      <c r="A68" s="95" t="s">
        <v>169</v>
      </c>
      <c r="B68" s="88"/>
      <c r="C68" s="88"/>
      <c r="D68" s="89" t="s">
        <v>170</v>
      </c>
      <c r="E68" s="82" t="s">
        <v>171</v>
      </c>
      <c r="F68" s="91">
        <v>2</v>
      </c>
      <c r="G68" s="83">
        <v>1</v>
      </c>
      <c r="H68" s="83">
        <v>0</v>
      </c>
      <c r="I68" s="83">
        <v>7970</v>
      </c>
      <c r="J68" s="83">
        <v>37837</v>
      </c>
      <c r="K68" s="83">
        <v>8</v>
      </c>
      <c r="L68" s="83">
        <v>34</v>
      </c>
      <c r="M68" s="86" t="s">
        <v>31</v>
      </c>
      <c r="N68" s="86" t="s">
        <v>31</v>
      </c>
      <c r="O68" s="86" t="s">
        <v>172</v>
      </c>
      <c r="P68" s="87" t="s">
        <v>31</v>
      </c>
      <c r="Q68" s="87"/>
    </row>
    <row r="69" spans="1:17" ht="30" customHeight="1" x14ac:dyDescent="0.2">
      <c r="A69" s="95" t="s">
        <v>173</v>
      </c>
      <c r="B69" s="88"/>
      <c r="C69" s="88"/>
      <c r="D69" s="89" t="s">
        <v>174</v>
      </c>
      <c r="E69" s="82" t="s">
        <v>175</v>
      </c>
      <c r="F69" s="91">
        <v>12</v>
      </c>
      <c r="G69" s="83">
        <v>4</v>
      </c>
      <c r="H69" s="83">
        <v>12</v>
      </c>
      <c r="I69" s="83">
        <v>389348</v>
      </c>
      <c r="J69" s="83">
        <v>1792376</v>
      </c>
      <c r="K69" s="83">
        <v>165</v>
      </c>
      <c r="L69" s="83">
        <v>1215</v>
      </c>
      <c r="M69" s="85">
        <v>241.011</v>
      </c>
      <c r="N69" s="85">
        <v>405.84100000000001</v>
      </c>
      <c r="O69" s="86" t="s">
        <v>172</v>
      </c>
      <c r="P69" s="86" t="s">
        <v>25</v>
      </c>
      <c r="Q69" s="85">
        <f t="shared" si="17"/>
        <v>646.85199999999998</v>
      </c>
    </row>
    <row r="70" spans="1:17" ht="30" customHeight="1" x14ac:dyDescent="0.2">
      <c r="A70" s="95" t="s">
        <v>176</v>
      </c>
      <c r="B70" s="88"/>
      <c r="C70" s="88"/>
      <c r="D70" s="89" t="s">
        <v>177</v>
      </c>
      <c r="E70" s="89" t="s">
        <v>178</v>
      </c>
      <c r="F70" s="91">
        <v>77</v>
      </c>
      <c r="G70" s="83">
        <v>53</v>
      </c>
      <c r="H70" s="83">
        <v>8</v>
      </c>
      <c r="I70" s="83">
        <v>255129</v>
      </c>
      <c r="J70" s="83">
        <v>1285906</v>
      </c>
      <c r="K70" s="83">
        <v>11196</v>
      </c>
      <c r="L70" s="83">
        <v>21710</v>
      </c>
      <c r="M70" s="85">
        <v>1590.9469999999999</v>
      </c>
      <c r="N70" s="85">
        <v>2850.8510000000001</v>
      </c>
      <c r="O70" s="86" t="s">
        <v>172</v>
      </c>
      <c r="P70" s="86" t="s">
        <v>25</v>
      </c>
      <c r="Q70" s="85">
        <f t="shared" si="17"/>
        <v>4441.7979999999998</v>
      </c>
    </row>
    <row r="71" spans="1:17" ht="30" customHeight="1" x14ac:dyDescent="0.2">
      <c r="A71" s="95" t="s">
        <v>179</v>
      </c>
      <c r="B71" s="88"/>
      <c r="C71" s="88"/>
      <c r="D71" s="89" t="s">
        <v>180</v>
      </c>
      <c r="E71" s="89" t="s">
        <v>181</v>
      </c>
      <c r="F71" s="91">
        <v>8</v>
      </c>
      <c r="G71" s="83">
        <v>5</v>
      </c>
      <c r="H71" s="83">
        <v>1</v>
      </c>
      <c r="I71" s="83">
        <v>23238</v>
      </c>
      <c r="J71" s="83">
        <v>93888</v>
      </c>
      <c r="K71" s="127">
        <v>11</v>
      </c>
      <c r="L71" s="128">
        <v>75</v>
      </c>
      <c r="M71" s="85">
        <v>2</v>
      </c>
      <c r="N71" s="64" t="s">
        <v>31</v>
      </c>
      <c r="O71" s="85">
        <v>0.5</v>
      </c>
      <c r="P71" s="86" t="s">
        <v>25</v>
      </c>
      <c r="Q71" s="85">
        <f t="shared" si="17"/>
        <v>2.5</v>
      </c>
    </row>
    <row r="72" spans="1:17" ht="30" customHeight="1" x14ac:dyDescent="0.2">
      <c r="A72" s="95" t="s">
        <v>182</v>
      </c>
      <c r="B72" s="88"/>
      <c r="C72" s="88"/>
      <c r="D72" s="89" t="s">
        <v>85</v>
      </c>
      <c r="E72" s="82" t="s">
        <v>183</v>
      </c>
      <c r="F72" s="83">
        <v>36</v>
      </c>
      <c r="G72" s="83">
        <v>37</v>
      </c>
      <c r="H72" s="83">
        <v>8</v>
      </c>
      <c r="I72" s="83">
        <v>97006</v>
      </c>
      <c r="J72" s="83">
        <v>411468</v>
      </c>
      <c r="K72" s="83">
        <v>159</v>
      </c>
      <c r="L72" s="83">
        <v>2918</v>
      </c>
      <c r="M72" s="85">
        <v>1668.5219999999999</v>
      </c>
      <c r="N72" s="85">
        <v>420.827</v>
      </c>
      <c r="O72" s="86" t="s">
        <v>31</v>
      </c>
      <c r="P72" s="86" t="s">
        <v>25</v>
      </c>
      <c r="Q72" s="85">
        <f t="shared" si="17"/>
        <v>2089.3490000000002</v>
      </c>
    </row>
    <row r="73" spans="1:17" ht="30" x14ac:dyDescent="0.2">
      <c r="A73" s="95" t="s">
        <v>184</v>
      </c>
      <c r="B73" s="88"/>
      <c r="C73" s="88"/>
      <c r="D73" s="89" t="s">
        <v>185</v>
      </c>
      <c r="E73" s="82" t="s">
        <v>186</v>
      </c>
      <c r="F73" s="91">
        <v>85</v>
      </c>
      <c r="G73" s="83">
        <v>91</v>
      </c>
      <c r="H73" s="83">
        <v>21</v>
      </c>
      <c r="I73" s="83">
        <v>667602</v>
      </c>
      <c r="J73" s="83">
        <v>3105355</v>
      </c>
      <c r="K73" s="83">
        <v>7491</v>
      </c>
      <c r="L73" s="83">
        <v>47022</v>
      </c>
      <c r="M73" s="85">
        <v>13457.77</v>
      </c>
      <c r="N73" s="85">
        <v>2094.817</v>
      </c>
      <c r="O73" s="86" t="s">
        <v>31</v>
      </c>
      <c r="P73" s="86" t="s">
        <v>25</v>
      </c>
      <c r="Q73" s="85">
        <f t="shared" si="17"/>
        <v>15552.587</v>
      </c>
    </row>
    <row r="74" spans="1:17" ht="30" x14ac:dyDescent="0.2">
      <c r="A74" s="95" t="s">
        <v>187</v>
      </c>
      <c r="B74" s="88"/>
      <c r="C74" s="88"/>
      <c r="D74" s="89" t="s">
        <v>188</v>
      </c>
      <c r="E74" s="82" t="s">
        <v>189</v>
      </c>
      <c r="F74" s="91">
        <v>17</v>
      </c>
      <c r="G74" s="83">
        <v>32</v>
      </c>
      <c r="H74" s="83">
        <v>7</v>
      </c>
      <c r="I74" s="83">
        <v>323303</v>
      </c>
      <c r="J74" s="83">
        <v>1489535</v>
      </c>
      <c r="K74" s="83">
        <v>5553</v>
      </c>
      <c r="L74" s="83">
        <v>28493</v>
      </c>
      <c r="M74" s="86" t="s">
        <v>31</v>
      </c>
      <c r="N74" s="85">
        <v>115.07599999999999</v>
      </c>
      <c r="O74" s="86" t="s">
        <v>31</v>
      </c>
      <c r="P74" s="86" t="s">
        <v>25</v>
      </c>
      <c r="Q74" s="85">
        <f t="shared" si="17"/>
        <v>115.07599999999999</v>
      </c>
    </row>
    <row r="75" spans="1:17" ht="30" customHeight="1" x14ac:dyDescent="0.2">
      <c r="A75" s="95" t="s">
        <v>190</v>
      </c>
      <c r="B75" s="88"/>
      <c r="C75" s="88"/>
      <c r="D75" s="89" t="s">
        <v>191</v>
      </c>
      <c r="E75" s="82" t="s">
        <v>192</v>
      </c>
      <c r="F75" s="91">
        <v>10</v>
      </c>
      <c r="G75" s="83">
        <v>6</v>
      </c>
      <c r="H75" s="83">
        <v>1</v>
      </c>
      <c r="I75" s="83">
        <v>17971</v>
      </c>
      <c r="J75" s="83">
        <v>88506</v>
      </c>
      <c r="K75" s="83">
        <v>29</v>
      </c>
      <c r="L75" s="83">
        <v>62</v>
      </c>
      <c r="M75" s="86" t="s">
        <v>31</v>
      </c>
      <c r="N75" s="64" t="s">
        <v>31</v>
      </c>
      <c r="O75" s="86" t="s">
        <v>31</v>
      </c>
      <c r="P75" s="87" t="s">
        <v>31</v>
      </c>
      <c r="Q75" s="87"/>
    </row>
    <row r="76" spans="1:17" ht="30" customHeight="1" x14ac:dyDescent="0.2">
      <c r="A76" s="110" t="s">
        <v>193</v>
      </c>
      <c r="B76" s="97"/>
      <c r="C76" s="97"/>
      <c r="D76" s="98" t="s">
        <v>194</v>
      </c>
      <c r="E76" s="99" t="s">
        <v>195</v>
      </c>
      <c r="F76" s="100">
        <v>1268</v>
      </c>
      <c r="G76" s="101">
        <v>6071</v>
      </c>
      <c r="H76" s="101">
        <v>181</v>
      </c>
      <c r="I76" s="101">
        <v>131618</v>
      </c>
      <c r="J76" s="101">
        <v>698882</v>
      </c>
      <c r="K76" s="101">
        <v>13585</v>
      </c>
      <c r="L76" s="101">
        <v>37559</v>
      </c>
      <c r="M76" s="102">
        <v>671.48713999999995</v>
      </c>
      <c r="N76" s="102">
        <v>1698.222</v>
      </c>
      <c r="O76" s="102">
        <v>3105.0615189999999</v>
      </c>
      <c r="P76" s="104" t="s">
        <v>25</v>
      </c>
      <c r="Q76" s="102">
        <f t="shared" si="17"/>
        <v>5474.7706589999998</v>
      </c>
    </row>
    <row r="77" spans="1:17" ht="12" customHeight="1" x14ac:dyDescent="0.2">
      <c r="Q77" s="112"/>
    </row>
    <row r="78" spans="1:17" ht="15.75" x14ac:dyDescent="0.25">
      <c r="A78" s="7">
        <v>2012</v>
      </c>
      <c r="B78" s="75"/>
      <c r="C78" s="27"/>
      <c r="D78" s="76"/>
      <c r="E78" s="76"/>
      <c r="F78" s="129">
        <f>SUM(F79:F91)</f>
        <v>1386</v>
      </c>
      <c r="G78" s="129">
        <f t="shared" ref="G78:L78" si="18">SUM(G79:G91)</f>
        <v>2747</v>
      </c>
      <c r="H78" s="129">
        <f t="shared" si="18"/>
        <v>860</v>
      </c>
      <c r="I78" s="129">
        <f t="shared" si="18"/>
        <v>1098950</v>
      </c>
      <c r="J78" s="129">
        <f t="shared" si="18"/>
        <v>8006126</v>
      </c>
      <c r="K78" s="129">
        <f t="shared" si="18"/>
        <v>93419</v>
      </c>
      <c r="L78" s="129">
        <f t="shared" si="18"/>
        <v>142367</v>
      </c>
      <c r="M78" s="130">
        <f>SUM(M79:M91)</f>
        <v>34267.601000000002</v>
      </c>
      <c r="N78" s="130">
        <f t="shared" ref="N78:O78" si="19">SUM(N79:N91)</f>
        <v>7819.9129999999996</v>
      </c>
      <c r="O78" s="130">
        <f t="shared" si="19"/>
        <v>2860.152</v>
      </c>
      <c r="P78" s="75" t="s">
        <v>25</v>
      </c>
      <c r="Q78" s="105">
        <f>SUM(M78:O78)</f>
        <v>44947.666000000005</v>
      </c>
    </row>
    <row r="79" spans="1:17" ht="45" x14ac:dyDescent="0.2">
      <c r="A79" s="95" t="s">
        <v>196</v>
      </c>
      <c r="B79" s="88" t="s">
        <v>33</v>
      </c>
      <c r="C79" s="88" t="s">
        <v>34</v>
      </c>
      <c r="D79" s="89" t="s">
        <v>197</v>
      </c>
      <c r="E79" s="89" t="s">
        <v>198</v>
      </c>
      <c r="F79" s="83">
        <v>3</v>
      </c>
      <c r="G79" s="83">
        <v>7</v>
      </c>
      <c r="H79" s="83">
        <v>5</v>
      </c>
      <c r="I79" s="83">
        <v>0</v>
      </c>
      <c r="J79" s="83">
        <v>0</v>
      </c>
      <c r="K79" s="83">
        <v>0</v>
      </c>
      <c r="L79" s="83">
        <v>0</v>
      </c>
      <c r="M79" s="86" t="s">
        <v>31</v>
      </c>
      <c r="N79" s="86" t="s">
        <v>31</v>
      </c>
      <c r="O79" s="86" t="s">
        <v>31</v>
      </c>
      <c r="P79" s="87" t="s">
        <v>31</v>
      </c>
      <c r="Q79" s="87"/>
    </row>
    <row r="80" spans="1:17" ht="30" customHeight="1" x14ac:dyDescent="0.2">
      <c r="A80" s="95" t="s">
        <v>199</v>
      </c>
      <c r="B80" s="88"/>
      <c r="C80" s="88"/>
      <c r="D80" s="89" t="s">
        <v>200</v>
      </c>
      <c r="E80" s="131" t="s">
        <v>201</v>
      </c>
      <c r="F80" s="83">
        <v>1</v>
      </c>
      <c r="G80" s="83">
        <v>0</v>
      </c>
      <c r="H80" s="83">
        <v>0</v>
      </c>
      <c r="I80" s="83">
        <v>71</v>
      </c>
      <c r="J80" s="83">
        <v>310</v>
      </c>
      <c r="K80" s="83">
        <v>0</v>
      </c>
      <c r="L80" s="83"/>
      <c r="M80" s="86" t="s">
        <v>31</v>
      </c>
      <c r="N80" s="86" t="s">
        <v>31</v>
      </c>
      <c r="O80" s="86" t="s">
        <v>31</v>
      </c>
      <c r="P80" s="87" t="s">
        <v>31</v>
      </c>
      <c r="Q80" s="87"/>
    </row>
    <row r="81" spans="1:17" ht="30" customHeight="1" x14ac:dyDescent="0.2">
      <c r="A81" s="95" t="s">
        <v>202</v>
      </c>
      <c r="B81" s="88"/>
      <c r="C81" s="88"/>
      <c r="D81" s="89" t="s">
        <v>203</v>
      </c>
      <c r="E81" s="82" t="s">
        <v>204</v>
      </c>
      <c r="F81" s="91"/>
      <c r="G81" s="83">
        <v>0</v>
      </c>
      <c r="H81" s="83">
        <v>0</v>
      </c>
      <c r="I81" s="83">
        <v>4836</v>
      </c>
      <c r="J81" s="83">
        <v>22714</v>
      </c>
      <c r="K81" s="83">
        <v>0</v>
      </c>
      <c r="L81" s="132">
        <v>13</v>
      </c>
      <c r="M81" s="86" t="s">
        <v>31</v>
      </c>
      <c r="N81" s="85">
        <v>15.5</v>
      </c>
      <c r="O81" s="86" t="s">
        <v>31</v>
      </c>
      <c r="P81" s="86" t="s">
        <v>25</v>
      </c>
      <c r="Q81" s="85">
        <f>SUM(M81:O81)</f>
        <v>15.5</v>
      </c>
    </row>
    <row r="82" spans="1:17" ht="30" customHeight="1" x14ac:dyDescent="0.2">
      <c r="A82" s="95" t="s">
        <v>205</v>
      </c>
      <c r="B82" s="88"/>
      <c r="C82" s="88"/>
      <c r="D82" s="89" t="s">
        <v>206</v>
      </c>
      <c r="E82" s="82" t="s">
        <v>207</v>
      </c>
      <c r="F82" s="83">
        <v>6</v>
      </c>
      <c r="G82" s="83">
        <v>0</v>
      </c>
      <c r="H82" s="83">
        <v>3</v>
      </c>
      <c r="I82" s="83">
        <v>1381</v>
      </c>
      <c r="J82" s="83">
        <v>5118</v>
      </c>
      <c r="K82" s="83">
        <v>0</v>
      </c>
      <c r="L82" s="83"/>
      <c r="M82" s="85">
        <v>0.58199999999999996</v>
      </c>
      <c r="N82" s="85">
        <v>5.4</v>
      </c>
      <c r="O82" s="86" t="s">
        <v>31</v>
      </c>
      <c r="P82" s="86" t="s">
        <v>25</v>
      </c>
      <c r="Q82" s="85">
        <f t="shared" ref="Q82:Q86" si="20">SUM(M82:O82)</f>
        <v>5.9820000000000002</v>
      </c>
    </row>
    <row r="83" spans="1:17" ht="43.5" customHeight="1" x14ac:dyDescent="0.2">
      <c r="A83" s="95" t="s">
        <v>208</v>
      </c>
      <c r="B83" s="88"/>
      <c r="C83" s="88"/>
      <c r="D83" s="89" t="s">
        <v>209</v>
      </c>
      <c r="E83" s="82" t="s">
        <v>210</v>
      </c>
      <c r="F83" s="127">
        <v>54</v>
      </c>
      <c r="G83" s="127">
        <v>35</v>
      </c>
      <c r="H83" s="127">
        <v>3</v>
      </c>
      <c r="I83" s="127">
        <v>211967</v>
      </c>
      <c r="J83" s="127">
        <v>948696</v>
      </c>
      <c r="K83" s="127">
        <v>1424</v>
      </c>
      <c r="L83" s="127">
        <v>7945</v>
      </c>
      <c r="M83" s="85">
        <v>424.38600000000002</v>
      </c>
      <c r="N83" s="85">
        <v>301.34100000000001</v>
      </c>
      <c r="O83" s="85">
        <v>2.6040000000000001</v>
      </c>
      <c r="P83" s="125" t="s">
        <v>25</v>
      </c>
      <c r="Q83" s="85">
        <f t="shared" si="20"/>
        <v>728.33100000000013</v>
      </c>
    </row>
    <row r="84" spans="1:17" ht="30" customHeight="1" x14ac:dyDescent="0.2">
      <c r="A84" s="95" t="s">
        <v>211</v>
      </c>
      <c r="B84" s="88"/>
      <c r="C84" s="88"/>
      <c r="D84" s="89" t="s">
        <v>212</v>
      </c>
      <c r="E84" s="82" t="s">
        <v>213</v>
      </c>
      <c r="F84" s="83">
        <v>10</v>
      </c>
      <c r="G84" s="83">
        <v>17</v>
      </c>
      <c r="H84" s="83">
        <v>0</v>
      </c>
      <c r="I84" s="83">
        <v>40836</v>
      </c>
      <c r="J84" s="83">
        <v>181527</v>
      </c>
      <c r="K84" s="83">
        <v>15</v>
      </c>
      <c r="L84" s="83">
        <v>29</v>
      </c>
      <c r="M84" s="85">
        <v>125.13</v>
      </c>
      <c r="N84" s="64" t="s">
        <v>172</v>
      </c>
      <c r="O84" s="86" t="s">
        <v>31</v>
      </c>
      <c r="P84" s="86" t="s">
        <v>25</v>
      </c>
      <c r="Q84" s="85">
        <f t="shared" si="20"/>
        <v>125.13</v>
      </c>
    </row>
    <row r="85" spans="1:17" ht="32.25" customHeight="1" x14ac:dyDescent="0.2">
      <c r="A85" s="95" t="s">
        <v>214</v>
      </c>
      <c r="B85" s="88"/>
      <c r="C85" s="88"/>
      <c r="D85" s="89" t="s">
        <v>215</v>
      </c>
      <c r="E85" s="82" t="s">
        <v>216</v>
      </c>
      <c r="F85" s="83">
        <v>9</v>
      </c>
      <c r="G85" s="83">
        <v>0</v>
      </c>
      <c r="H85" s="83">
        <v>2</v>
      </c>
      <c r="I85" s="83">
        <v>1298</v>
      </c>
      <c r="J85" s="83">
        <v>5790</v>
      </c>
      <c r="K85" s="83">
        <v>1</v>
      </c>
      <c r="L85" s="83">
        <v>44</v>
      </c>
      <c r="M85" s="85">
        <v>4.0880000000000001</v>
      </c>
      <c r="N85" s="64" t="s">
        <v>172</v>
      </c>
      <c r="O85" s="86" t="s">
        <v>31</v>
      </c>
      <c r="P85" s="86" t="s">
        <v>25</v>
      </c>
      <c r="Q85" s="85">
        <f t="shared" si="20"/>
        <v>4.0880000000000001</v>
      </c>
    </row>
    <row r="86" spans="1:17" ht="28.5" customHeight="1" x14ac:dyDescent="0.2">
      <c r="A86" s="95" t="s">
        <v>217</v>
      </c>
      <c r="B86" s="88"/>
      <c r="C86" s="88"/>
      <c r="D86" s="89" t="s">
        <v>218</v>
      </c>
      <c r="E86" s="82" t="s">
        <v>219</v>
      </c>
      <c r="F86" s="91">
        <v>1</v>
      </c>
      <c r="G86" s="83">
        <v>0</v>
      </c>
      <c r="H86" s="83">
        <v>0</v>
      </c>
      <c r="I86" s="83">
        <v>3232</v>
      </c>
      <c r="J86" s="83">
        <v>13033</v>
      </c>
      <c r="K86" s="83">
        <v>0</v>
      </c>
      <c r="L86" s="83">
        <v>0</v>
      </c>
      <c r="M86" s="86" t="s">
        <v>31</v>
      </c>
      <c r="N86" s="64" t="s">
        <v>172</v>
      </c>
      <c r="O86" s="109">
        <v>2.5000000000000001E-2</v>
      </c>
      <c r="P86" s="86" t="s">
        <v>25</v>
      </c>
      <c r="Q86" s="109">
        <f t="shared" si="20"/>
        <v>2.5000000000000001E-2</v>
      </c>
    </row>
    <row r="87" spans="1:17" ht="28.5" customHeight="1" x14ac:dyDescent="0.2">
      <c r="A87" s="95" t="s">
        <v>220</v>
      </c>
      <c r="B87" s="88"/>
      <c r="C87" s="88"/>
      <c r="D87" s="89" t="s">
        <v>221</v>
      </c>
      <c r="E87" s="82" t="s">
        <v>222</v>
      </c>
      <c r="F87" s="83">
        <v>3</v>
      </c>
      <c r="G87" s="83">
        <v>0</v>
      </c>
      <c r="H87" s="83">
        <v>1</v>
      </c>
      <c r="I87" s="83">
        <v>8131</v>
      </c>
      <c r="J87" s="83">
        <v>33898</v>
      </c>
      <c r="K87" s="83">
        <v>146</v>
      </c>
      <c r="L87" s="83">
        <v>105</v>
      </c>
      <c r="M87" s="86" t="s">
        <v>31</v>
      </c>
      <c r="N87" s="64" t="s">
        <v>172</v>
      </c>
      <c r="O87" s="86" t="s">
        <v>31</v>
      </c>
      <c r="P87" s="87" t="s">
        <v>31</v>
      </c>
      <c r="Q87" s="87"/>
    </row>
    <row r="88" spans="1:17" ht="31.5" customHeight="1" x14ac:dyDescent="0.2">
      <c r="A88" s="133" t="s">
        <v>223</v>
      </c>
      <c r="B88" s="88"/>
      <c r="C88" s="88"/>
      <c r="D88" s="89" t="s">
        <v>224</v>
      </c>
      <c r="E88" s="82" t="s">
        <v>225</v>
      </c>
      <c r="F88" s="83">
        <v>1</v>
      </c>
      <c r="G88" s="83">
        <v>0</v>
      </c>
      <c r="H88" s="83">
        <v>3</v>
      </c>
      <c r="I88" s="83">
        <v>66</v>
      </c>
      <c r="J88" s="83">
        <v>322</v>
      </c>
      <c r="K88" s="83">
        <v>0</v>
      </c>
      <c r="L88" s="83">
        <v>0</v>
      </c>
      <c r="M88" s="86" t="s">
        <v>31</v>
      </c>
      <c r="N88" s="64" t="s">
        <v>172</v>
      </c>
      <c r="O88" s="86" t="s">
        <v>31</v>
      </c>
      <c r="P88" s="87" t="s">
        <v>31</v>
      </c>
      <c r="Q88" s="87"/>
    </row>
    <row r="89" spans="1:17" ht="45" x14ac:dyDescent="0.2">
      <c r="A89" s="95" t="s">
        <v>226</v>
      </c>
      <c r="B89" s="88"/>
      <c r="C89" s="88"/>
      <c r="D89" s="89" t="s">
        <v>227</v>
      </c>
      <c r="E89" s="89" t="s">
        <v>228</v>
      </c>
      <c r="F89" s="127">
        <v>27</v>
      </c>
      <c r="G89" s="127">
        <v>19</v>
      </c>
      <c r="H89" s="127">
        <v>6</v>
      </c>
      <c r="I89" s="127">
        <v>36353</v>
      </c>
      <c r="J89" s="127">
        <v>173427</v>
      </c>
      <c r="K89" s="127">
        <v>236</v>
      </c>
      <c r="L89" s="127">
        <v>2558</v>
      </c>
      <c r="M89" s="85">
        <v>96.36</v>
      </c>
      <c r="N89" s="85">
        <v>113.02</v>
      </c>
      <c r="O89" s="86" t="s">
        <v>31</v>
      </c>
      <c r="P89" s="86" t="s">
        <v>25</v>
      </c>
      <c r="Q89" s="85">
        <f>SUM(M89:O89)</f>
        <v>209.38</v>
      </c>
    </row>
    <row r="90" spans="1:17" ht="30" x14ac:dyDescent="0.2">
      <c r="A90" s="95" t="s">
        <v>229</v>
      </c>
      <c r="B90" s="88"/>
      <c r="C90" s="88"/>
      <c r="D90" s="89" t="s">
        <v>230</v>
      </c>
      <c r="E90" s="89" t="s">
        <v>231</v>
      </c>
      <c r="F90" s="134">
        <v>1248</v>
      </c>
      <c r="G90" s="134">
        <v>2666</v>
      </c>
      <c r="H90" s="127">
        <v>834</v>
      </c>
      <c r="I90" s="127">
        <v>711682</v>
      </c>
      <c r="J90" s="127">
        <v>6243998</v>
      </c>
      <c r="K90" s="127">
        <v>89666</v>
      </c>
      <c r="L90" s="127">
        <v>127151</v>
      </c>
      <c r="M90" s="85">
        <v>33470.199000000001</v>
      </c>
      <c r="N90" s="85">
        <v>6836.5230000000001</v>
      </c>
      <c r="O90" s="85">
        <v>2857.5230000000001</v>
      </c>
      <c r="P90" s="86" t="s">
        <v>25</v>
      </c>
      <c r="Q90" s="85">
        <f>SUM(M90:O90)</f>
        <v>43164.245000000003</v>
      </c>
    </row>
    <row r="91" spans="1:17" ht="30" customHeight="1" x14ac:dyDescent="0.2">
      <c r="A91" s="110" t="s">
        <v>232</v>
      </c>
      <c r="B91" s="97"/>
      <c r="C91" s="97"/>
      <c r="D91" s="98" t="s">
        <v>233</v>
      </c>
      <c r="E91" s="98" t="s">
        <v>234</v>
      </c>
      <c r="F91" s="135">
        <v>23</v>
      </c>
      <c r="G91" s="135">
        <v>3</v>
      </c>
      <c r="H91" s="136">
        <v>3</v>
      </c>
      <c r="I91" s="136">
        <v>79097</v>
      </c>
      <c r="J91" s="136">
        <v>377293</v>
      </c>
      <c r="K91" s="136">
        <v>1931</v>
      </c>
      <c r="L91" s="136">
        <v>4522</v>
      </c>
      <c r="M91" s="102">
        <v>146.85599999999999</v>
      </c>
      <c r="N91" s="102">
        <v>548.12900000000002</v>
      </c>
      <c r="O91" s="104" t="s">
        <v>31</v>
      </c>
      <c r="P91" s="104" t="s">
        <v>25</v>
      </c>
      <c r="Q91" s="102">
        <f>SUM(M91:O91)</f>
        <v>694.98500000000001</v>
      </c>
    </row>
    <row r="92" spans="1:17" ht="14.25" customHeight="1" x14ac:dyDescent="0.2">
      <c r="Q92" s="112"/>
    </row>
    <row r="93" spans="1:17" ht="15.75" x14ac:dyDescent="0.25">
      <c r="A93" s="7">
        <v>2013</v>
      </c>
      <c r="B93" s="75"/>
      <c r="C93" s="1"/>
      <c r="D93" s="76"/>
      <c r="E93" s="76"/>
      <c r="F93" s="129">
        <f>SUM(F94:F109)</f>
        <v>6678</v>
      </c>
      <c r="G93" s="129">
        <f t="shared" ref="G93:L93" si="21">SUM(G94:G109)</f>
        <v>29800</v>
      </c>
      <c r="H93" s="129">
        <f t="shared" si="21"/>
        <v>1091</v>
      </c>
      <c r="I93" s="129">
        <f t="shared" si="21"/>
        <v>5523982</v>
      </c>
      <c r="J93" s="129">
        <f t="shared" si="21"/>
        <v>25994087</v>
      </c>
      <c r="K93" s="129">
        <f t="shared" si="21"/>
        <v>534545</v>
      </c>
      <c r="L93" s="129">
        <f t="shared" si="21"/>
        <v>817247</v>
      </c>
      <c r="M93" s="130">
        <f>SUM(M94:M109)</f>
        <v>31921.013600000002</v>
      </c>
      <c r="N93" s="130">
        <f t="shared" ref="N93:O93" si="22">SUM(N94:N109)</f>
        <v>16565.034</v>
      </c>
      <c r="O93" s="130">
        <f t="shared" si="22"/>
        <v>58179.849354099999</v>
      </c>
      <c r="P93" s="137" t="s">
        <v>25</v>
      </c>
      <c r="Q93" s="138">
        <f>SUM(M93:O93)</f>
        <v>106665.8969541</v>
      </c>
    </row>
    <row r="94" spans="1:17" ht="35.1" customHeight="1" x14ac:dyDescent="0.2">
      <c r="A94" s="79" t="s">
        <v>235</v>
      </c>
      <c r="B94" s="59" t="s">
        <v>236</v>
      </c>
      <c r="C94" s="80" t="s">
        <v>237</v>
      </c>
      <c r="D94" s="81" t="s">
        <v>238</v>
      </c>
      <c r="E94" s="82" t="s">
        <v>239</v>
      </c>
      <c r="F94" s="83">
        <v>227</v>
      </c>
      <c r="G94" s="83">
        <v>976</v>
      </c>
      <c r="H94" s="83">
        <v>8</v>
      </c>
      <c r="I94" s="83">
        <v>671099</v>
      </c>
      <c r="J94" s="83">
        <v>3219970</v>
      </c>
      <c r="K94" s="83">
        <v>15933</v>
      </c>
      <c r="L94" s="83">
        <v>62296</v>
      </c>
      <c r="M94" s="139" t="s">
        <v>31</v>
      </c>
      <c r="N94" s="85">
        <v>2257.337</v>
      </c>
      <c r="O94" s="86" t="s">
        <v>31</v>
      </c>
      <c r="P94" s="140" t="s">
        <v>25</v>
      </c>
      <c r="Q94" s="85">
        <f t="shared" ref="Q94" si="23">SUM(M94:O94)</f>
        <v>2257.337</v>
      </c>
    </row>
    <row r="95" spans="1:17" ht="35.1" customHeight="1" x14ac:dyDescent="0.2">
      <c r="A95" s="95" t="s">
        <v>240</v>
      </c>
      <c r="B95" s="88" t="s">
        <v>33</v>
      </c>
      <c r="C95" s="88" t="s">
        <v>34</v>
      </c>
      <c r="D95" s="89" t="s">
        <v>241</v>
      </c>
      <c r="E95" s="82" t="s">
        <v>242</v>
      </c>
      <c r="F95" s="83">
        <v>2</v>
      </c>
      <c r="G95" s="83">
        <v>12</v>
      </c>
      <c r="H95" s="83">
        <v>0</v>
      </c>
      <c r="I95" s="83">
        <v>2610</v>
      </c>
      <c r="J95" s="83">
        <v>10597</v>
      </c>
      <c r="K95" s="83">
        <v>63</v>
      </c>
      <c r="L95" s="83">
        <v>122</v>
      </c>
      <c r="M95" s="139" t="s">
        <v>31</v>
      </c>
      <c r="N95" s="85">
        <v>1.5</v>
      </c>
      <c r="O95" s="86" t="s">
        <v>31</v>
      </c>
      <c r="P95" s="86" t="s">
        <v>25</v>
      </c>
      <c r="Q95" s="85">
        <f>SUM(M95:O95)</f>
        <v>1.5</v>
      </c>
    </row>
    <row r="96" spans="1:17" ht="35.1" customHeight="1" x14ac:dyDescent="0.2">
      <c r="A96" s="95" t="s">
        <v>243</v>
      </c>
      <c r="B96" s="88"/>
      <c r="C96" s="88"/>
      <c r="D96" s="89" t="s">
        <v>244</v>
      </c>
      <c r="E96" s="82" t="s">
        <v>245</v>
      </c>
      <c r="F96" s="141">
        <v>0</v>
      </c>
      <c r="G96" s="141">
        <v>0</v>
      </c>
      <c r="H96" s="141">
        <v>0</v>
      </c>
      <c r="I96" s="141">
        <v>5454</v>
      </c>
      <c r="J96" s="141">
        <v>16801</v>
      </c>
      <c r="K96" s="141">
        <v>0</v>
      </c>
      <c r="L96" s="141">
        <v>0</v>
      </c>
      <c r="M96" s="139" t="s">
        <v>31</v>
      </c>
      <c r="N96" s="85">
        <v>1.5</v>
      </c>
      <c r="O96" s="86" t="s">
        <v>31</v>
      </c>
      <c r="P96" s="86" t="s">
        <v>25</v>
      </c>
      <c r="Q96" s="85">
        <f t="shared" ref="Q96:Q108" si="24">SUM(M96:O96)</f>
        <v>1.5</v>
      </c>
    </row>
    <row r="97" spans="1:18" ht="35.1" customHeight="1" x14ac:dyDescent="0.2">
      <c r="A97" s="79" t="s">
        <v>246</v>
      </c>
      <c r="B97" s="88"/>
      <c r="C97" s="88"/>
      <c r="D97" s="89" t="s">
        <v>247</v>
      </c>
      <c r="E97" s="82" t="s">
        <v>248</v>
      </c>
      <c r="F97" s="141">
        <v>12</v>
      </c>
      <c r="G97" s="141">
        <v>4</v>
      </c>
      <c r="H97" s="141">
        <v>2</v>
      </c>
      <c r="I97" s="141">
        <v>20086</v>
      </c>
      <c r="J97" s="141" t="s">
        <v>249</v>
      </c>
      <c r="K97" s="141">
        <v>447</v>
      </c>
      <c r="L97" s="141">
        <v>899</v>
      </c>
      <c r="M97" s="85">
        <v>11.242000000000001</v>
      </c>
      <c r="N97" s="125" t="s">
        <v>31</v>
      </c>
      <c r="O97" s="86" t="s">
        <v>31</v>
      </c>
      <c r="P97" s="86" t="s">
        <v>25</v>
      </c>
      <c r="Q97" s="85">
        <f t="shared" si="24"/>
        <v>11.242000000000001</v>
      </c>
    </row>
    <row r="98" spans="1:18" ht="35.1" customHeight="1" x14ac:dyDescent="0.2">
      <c r="A98" s="95" t="s">
        <v>250</v>
      </c>
      <c r="B98" s="88"/>
      <c r="C98" s="88"/>
      <c r="D98" s="89" t="s">
        <v>251</v>
      </c>
      <c r="E98" s="82" t="s">
        <v>252</v>
      </c>
      <c r="F98" s="142">
        <v>7</v>
      </c>
      <c r="G98" s="141">
        <v>4</v>
      </c>
      <c r="H98" s="141">
        <v>0</v>
      </c>
      <c r="I98" s="141">
        <v>1328</v>
      </c>
      <c r="J98" s="141">
        <v>6418</v>
      </c>
      <c r="K98" s="141">
        <v>23</v>
      </c>
      <c r="L98" s="143">
        <v>48</v>
      </c>
      <c r="M98" s="85">
        <v>1.8160000000000001</v>
      </c>
      <c r="N98" s="64" t="s">
        <v>31</v>
      </c>
      <c r="O98" s="86" t="s">
        <v>31</v>
      </c>
      <c r="P98" s="86" t="s">
        <v>25</v>
      </c>
      <c r="Q98" s="85">
        <f t="shared" si="24"/>
        <v>1.8160000000000001</v>
      </c>
    </row>
    <row r="99" spans="1:18" ht="35.1" customHeight="1" x14ac:dyDescent="0.2">
      <c r="A99" s="95" t="s">
        <v>253</v>
      </c>
      <c r="B99" s="88"/>
      <c r="C99" s="88"/>
      <c r="D99" s="89" t="s">
        <v>254</v>
      </c>
      <c r="E99" s="82" t="s">
        <v>255</v>
      </c>
      <c r="F99" s="142">
        <v>3</v>
      </c>
      <c r="G99" s="141">
        <v>11</v>
      </c>
      <c r="H99" s="141">
        <v>0</v>
      </c>
      <c r="I99" s="141">
        <v>104353</v>
      </c>
      <c r="J99" s="141">
        <v>520329</v>
      </c>
      <c r="K99" s="141">
        <v>9</v>
      </c>
      <c r="L99" s="143">
        <v>33</v>
      </c>
      <c r="M99" s="85">
        <v>1540.96</v>
      </c>
      <c r="N99" s="85">
        <v>101.55</v>
      </c>
      <c r="O99" s="86" t="s">
        <v>31</v>
      </c>
      <c r="P99" s="86" t="s">
        <v>25</v>
      </c>
      <c r="Q99" s="85">
        <f t="shared" si="24"/>
        <v>1642.51</v>
      </c>
    </row>
    <row r="100" spans="1:18" ht="35.1" customHeight="1" x14ac:dyDescent="0.2">
      <c r="A100" s="95" t="s">
        <v>256</v>
      </c>
      <c r="B100" s="88"/>
      <c r="C100" s="88"/>
      <c r="D100" s="89" t="s">
        <v>257</v>
      </c>
      <c r="E100" s="82" t="s">
        <v>258</v>
      </c>
      <c r="F100" s="142">
        <v>8</v>
      </c>
      <c r="G100" s="141">
        <v>10</v>
      </c>
      <c r="H100" s="141">
        <v>1</v>
      </c>
      <c r="I100" s="141">
        <v>3079</v>
      </c>
      <c r="J100" s="141">
        <v>13983</v>
      </c>
      <c r="K100" s="141">
        <v>63</v>
      </c>
      <c r="L100" s="143">
        <v>80</v>
      </c>
      <c r="M100" s="85">
        <v>0.46700000000000003</v>
      </c>
      <c r="N100" s="85">
        <v>47</v>
      </c>
      <c r="O100" s="86" t="s">
        <v>31</v>
      </c>
      <c r="P100" s="86" t="s">
        <v>25</v>
      </c>
      <c r="Q100" s="85">
        <f t="shared" si="24"/>
        <v>47.466999999999999</v>
      </c>
      <c r="R100" s="125"/>
    </row>
    <row r="101" spans="1:18" ht="35.1" customHeight="1" x14ac:dyDescent="0.2">
      <c r="A101" s="95" t="s">
        <v>259</v>
      </c>
      <c r="B101" s="88"/>
      <c r="C101" s="88"/>
      <c r="D101" s="89" t="s">
        <v>260</v>
      </c>
      <c r="E101" s="82" t="s">
        <v>261</v>
      </c>
      <c r="F101" s="91">
        <v>11</v>
      </c>
      <c r="G101" s="83">
        <v>7</v>
      </c>
      <c r="H101" s="83">
        <v>2</v>
      </c>
      <c r="I101" s="83">
        <v>90026</v>
      </c>
      <c r="J101" s="83">
        <v>407493</v>
      </c>
      <c r="K101" s="83">
        <v>2592</v>
      </c>
      <c r="L101" s="83">
        <v>18605</v>
      </c>
      <c r="M101" s="85">
        <v>1004.576</v>
      </c>
      <c r="N101" s="85">
        <v>573.83399999999995</v>
      </c>
      <c r="O101" s="86" t="s">
        <v>31</v>
      </c>
      <c r="P101" s="86" t="s">
        <v>25</v>
      </c>
      <c r="Q101" s="85">
        <f t="shared" si="24"/>
        <v>1578.4099999999999</v>
      </c>
    </row>
    <row r="102" spans="1:18" ht="53.25" customHeight="1" x14ac:dyDescent="0.2">
      <c r="A102" s="95" t="s">
        <v>262</v>
      </c>
      <c r="B102" s="88"/>
      <c r="C102" s="88"/>
      <c r="D102" s="89" t="s">
        <v>263</v>
      </c>
      <c r="E102" s="82" t="s">
        <v>264</v>
      </c>
      <c r="F102" s="83">
        <v>32</v>
      </c>
      <c r="G102" s="83">
        <v>30</v>
      </c>
      <c r="H102" s="83">
        <v>3</v>
      </c>
      <c r="I102" s="83">
        <v>697263</v>
      </c>
      <c r="J102" s="83">
        <v>3110218</v>
      </c>
      <c r="K102" s="83">
        <v>654</v>
      </c>
      <c r="L102" s="83">
        <v>1987</v>
      </c>
      <c r="M102" s="85">
        <v>784.48</v>
      </c>
      <c r="N102" s="85">
        <v>610.16999999999996</v>
      </c>
      <c r="O102" s="86" t="s">
        <v>31</v>
      </c>
      <c r="P102" s="86" t="s">
        <v>25</v>
      </c>
      <c r="Q102" s="85">
        <f t="shared" si="24"/>
        <v>1394.65</v>
      </c>
    </row>
    <row r="103" spans="1:18" ht="35.1" customHeight="1" x14ac:dyDescent="0.2">
      <c r="A103" s="95" t="s">
        <v>265</v>
      </c>
      <c r="B103" s="88"/>
      <c r="C103" s="88"/>
      <c r="D103" s="89" t="s">
        <v>266</v>
      </c>
      <c r="E103" s="82" t="s">
        <v>267</v>
      </c>
      <c r="F103" s="127">
        <v>1</v>
      </c>
      <c r="G103" s="127">
        <v>1</v>
      </c>
      <c r="H103" s="127">
        <v>0</v>
      </c>
      <c r="I103" s="127">
        <v>3699</v>
      </c>
      <c r="J103" s="127">
        <v>17741</v>
      </c>
      <c r="K103" s="127">
        <v>0</v>
      </c>
      <c r="L103" s="127">
        <v>10</v>
      </c>
      <c r="M103" s="86" t="s">
        <v>31</v>
      </c>
      <c r="N103" s="85">
        <v>7.0000000000000007E-2</v>
      </c>
      <c r="O103" s="86" t="s">
        <v>31</v>
      </c>
      <c r="P103" s="86" t="s">
        <v>25</v>
      </c>
      <c r="Q103" s="85">
        <f t="shared" si="24"/>
        <v>7.0000000000000007E-2</v>
      </c>
    </row>
    <row r="104" spans="1:18" ht="35.1" customHeight="1" x14ac:dyDescent="0.2">
      <c r="A104" s="95" t="s">
        <v>268</v>
      </c>
      <c r="D104" s="144" t="s">
        <v>269</v>
      </c>
      <c r="E104" s="82" t="s">
        <v>270</v>
      </c>
      <c r="F104" s="141">
        <v>4</v>
      </c>
      <c r="G104" s="141">
        <v>16</v>
      </c>
      <c r="H104" s="141">
        <v>2</v>
      </c>
      <c r="I104" s="141">
        <v>17041</v>
      </c>
      <c r="J104" s="141">
        <v>79127</v>
      </c>
      <c r="K104" s="141">
        <v>586</v>
      </c>
      <c r="L104" s="141">
        <v>2877</v>
      </c>
      <c r="M104" s="85">
        <v>32.316000000000003</v>
      </c>
      <c r="N104" s="85">
        <v>308.02300000000002</v>
      </c>
      <c r="O104" s="86" t="s">
        <v>31</v>
      </c>
      <c r="P104" s="86" t="s">
        <v>25</v>
      </c>
      <c r="Q104" s="85">
        <f t="shared" si="24"/>
        <v>340.33900000000006</v>
      </c>
    </row>
    <row r="105" spans="1:18" ht="35.1" customHeight="1" x14ac:dyDescent="0.2">
      <c r="A105" s="95" t="s">
        <v>271</v>
      </c>
      <c r="D105" s="144" t="s">
        <v>272</v>
      </c>
      <c r="E105" s="82" t="s">
        <v>273</v>
      </c>
      <c r="F105" s="141">
        <v>31</v>
      </c>
      <c r="G105" s="141">
        <v>8</v>
      </c>
      <c r="H105" s="141">
        <v>2</v>
      </c>
      <c r="I105" s="141">
        <v>124147</v>
      </c>
      <c r="J105" s="141">
        <v>592893</v>
      </c>
      <c r="K105" s="141">
        <v>81</v>
      </c>
      <c r="L105" s="141">
        <v>79</v>
      </c>
      <c r="M105" s="85">
        <v>56.110599999999998</v>
      </c>
      <c r="N105" s="85">
        <v>133.57</v>
      </c>
      <c r="O105" s="86" t="s">
        <v>31</v>
      </c>
      <c r="P105" s="86" t="s">
        <v>25</v>
      </c>
      <c r="Q105" s="85">
        <f t="shared" si="24"/>
        <v>189.6806</v>
      </c>
    </row>
    <row r="106" spans="1:18" ht="35.1" customHeight="1" x14ac:dyDescent="0.2">
      <c r="A106" s="95" t="s">
        <v>274</v>
      </c>
      <c r="D106" s="144"/>
      <c r="E106" s="82" t="s">
        <v>275</v>
      </c>
      <c r="F106" s="141">
        <v>20</v>
      </c>
      <c r="G106" s="141">
        <v>0</v>
      </c>
      <c r="H106" s="141">
        <v>2</v>
      </c>
      <c r="I106" s="141">
        <v>56387</v>
      </c>
      <c r="J106" s="141">
        <v>265538</v>
      </c>
      <c r="K106" s="141">
        <v>307</v>
      </c>
      <c r="L106" s="141">
        <v>1303</v>
      </c>
      <c r="M106" s="85">
        <v>65.06</v>
      </c>
      <c r="N106" s="85">
        <v>71.995000000000005</v>
      </c>
      <c r="O106" s="86" t="s">
        <v>31</v>
      </c>
      <c r="P106" s="86" t="s">
        <v>25</v>
      </c>
      <c r="Q106" s="85">
        <f t="shared" si="24"/>
        <v>137.05500000000001</v>
      </c>
    </row>
    <row r="107" spans="1:18" ht="35.1" customHeight="1" x14ac:dyDescent="0.2">
      <c r="A107" s="95" t="s">
        <v>276</v>
      </c>
      <c r="D107" s="144" t="s">
        <v>277</v>
      </c>
      <c r="E107" s="82" t="s">
        <v>278</v>
      </c>
      <c r="F107" s="83">
        <v>15</v>
      </c>
      <c r="G107" s="83">
        <v>32</v>
      </c>
      <c r="H107" s="83">
        <v>5</v>
      </c>
      <c r="I107" s="83">
        <v>247448</v>
      </c>
      <c r="J107" s="83">
        <v>1389029</v>
      </c>
      <c r="K107" s="83">
        <v>20787</v>
      </c>
      <c r="L107" s="83">
        <v>101014</v>
      </c>
      <c r="M107" s="85">
        <v>3172.2289999999998</v>
      </c>
      <c r="N107" s="85">
        <v>130.321</v>
      </c>
      <c r="O107" s="86" t="s">
        <v>31</v>
      </c>
      <c r="P107" s="86" t="s">
        <v>25</v>
      </c>
      <c r="Q107" s="85">
        <f t="shared" si="24"/>
        <v>3302.5499999999997</v>
      </c>
    </row>
    <row r="108" spans="1:18" ht="44.25" customHeight="1" x14ac:dyDescent="0.2">
      <c r="A108" s="95" t="s">
        <v>279</v>
      </c>
      <c r="D108" s="144" t="s">
        <v>280</v>
      </c>
      <c r="E108" s="82" t="s">
        <v>281</v>
      </c>
      <c r="F108" s="91">
        <v>5</v>
      </c>
      <c r="G108" s="83">
        <v>1</v>
      </c>
      <c r="H108" s="83">
        <v>2</v>
      </c>
      <c r="I108" s="83">
        <v>55369</v>
      </c>
      <c r="J108" s="83">
        <v>265769</v>
      </c>
      <c r="K108" s="83">
        <v>3837</v>
      </c>
      <c r="L108" s="83">
        <v>32745</v>
      </c>
      <c r="M108" s="85">
        <v>3.714</v>
      </c>
      <c r="N108" s="85">
        <v>272.92399999999998</v>
      </c>
      <c r="O108" s="86" t="s">
        <v>31</v>
      </c>
      <c r="P108" s="86" t="s">
        <v>25</v>
      </c>
      <c r="Q108" s="85">
        <f t="shared" si="24"/>
        <v>276.63799999999998</v>
      </c>
    </row>
    <row r="109" spans="1:18" ht="35.1" customHeight="1" x14ac:dyDescent="0.2">
      <c r="A109" s="110" t="s">
        <v>282</v>
      </c>
      <c r="B109" s="9"/>
      <c r="C109" s="10"/>
      <c r="D109" s="145" t="s">
        <v>283</v>
      </c>
      <c r="E109" s="99" t="s">
        <v>284</v>
      </c>
      <c r="F109" s="101">
        <v>6300</v>
      </c>
      <c r="G109" s="101">
        <v>28688</v>
      </c>
      <c r="H109" s="101">
        <v>1062</v>
      </c>
      <c r="I109" s="101">
        <v>3424593</v>
      </c>
      <c r="J109" s="101">
        <v>16078181</v>
      </c>
      <c r="K109" s="101">
        <v>489163</v>
      </c>
      <c r="L109" s="101">
        <v>595149</v>
      </c>
      <c r="M109" s="102">
        <v>25248.043000000001</v>
      </c>
      <c r="N109" s="102">
        <v>12055.24</v>
      </c>
      <c r="O109" s="102">
        <v>58179.849354099999</v>
      </c>
      <c r="P109" s="104" t="s">
        <v>25</v>
      </c>
      <c r="Q109" s="102">
        <f>SUM(M109:O109)</f>
        <v>95483.132354100002</v>
      </c>
    </row>
    <row r="110" spans="1:18" ht="9.75" customHeight="1" x14ac:dyDescent="0.2">
      <c r="Q110" s="112"/>
    </row>
    <row r="111" spans="1:18" ht="15.75" x14ac:dyDescent="0.25">
      <c r="A111" s="7">
        <v>2014</v>
      </c>
      <c r="B111" s="75"/>
      <c r="C111" s="27"/>
      <c r="D111" s="76"/>
      <c r="E111" s="76"/>
      <c r="F111" s="146">
        <f>SUM(F112:F122)</f>
        <v>301</v>
      </c>
      <c r="G111" s="146">
        <f t="shared" ref="G111:L111" si="25">SUM(G112:G122)</f>
        <v>3335</v>
      </c>
      <c r="H111" s="146">
        <f t="shared" si="25"/>
        <v>32</v>
      </c>
      <c r="I111" s="146">
        <f t="shared" si="25"/>
        <v>2988919</v>
      </c>
      <c r="J111" s="146">
        <f t="shared" si="25"/>
        <v>13442085</v>
      </c>
      <c r="K111" s="146">
        <f t="shared" si="25"/>
        <v>159932</v>
      </c>
      <c r="L111" s="146">
        <f t="shared" si="25"/>
        <v>791781</v>
      </c>
      <c r="M111" s="147">
        <f>SUM(M112:M122)</f>
        <v>42716.633267999998</v>
      </c>
      <c r="N111" s="147">
        <f t="shared" ref="N111:O111" si="26">SUM(N112:N122)</f>
        <v>10535.029612999999</v>
      </c>
      <c r="O111" s="147">
        <f t="shared" si="26"/>
        <v>274.13647200000003</v>
      </c>
      <c r="P111" s="115" t="s">
        <v>25</v>
      </c>
      <c r="Q111" s="116">
        <f>SUM(M111:O111)</f>
        <v>53525.799352999995</v>
      </c>
    </row>
    <row r="112" spans="1:18" ht="35.1" customHeight="1" x14ac:dyDescent="0.2">
      <c r="A112" s="95" t="s">
        <v>285</v>
      </c>
      <c r="B112" s="88" t="s">
        <v>33</v>
      </c>
      <c r="C112" s="88" t="s">
        <v>34</v>
      </c>
      <c r="D112" s="89" t="s">
        <v>286</v>
      </c>
      <c r="E112" s="82" t="s">
        <v>287</v>
      </c>
      <c r="F112" s="83">
        <v>70</v>
      </c>
      <c r="G112" s="83">
        <v>86</v>
      </c>
      <c r="H112" s="83">
        <v>9</v>
      </c>
      <c r="I112" s="83">
        <v>236449</v>
      </c>
      <c r="J112" s="83">
        <v>1092398</v>
      </c>
      <c r="K112" s="83">
        <v>1704</v>
      </c>
      <c r="L112" s="83">
        <v>2327</v>
      </c>
      <c r="M112" s="85">
        <v>293.08999999999997</v>
      </c>
      <c r="N112" s="85">
        <v>2674.915</v>
      </c>
      <c r="O112" s="85">
        <v>26.728999999999999</v>
      </c>
      <c r="P112" s="86" t="s">
        <v>25</v>
      </c>
      <c r="Q112" s="85">
        <f>SUM(M112:O112)</f>
        <v>2994.7339999999999</v>
      </c>
    </row>
    <row r="113" spans="1:17" ht="46.5" customHeight="1" x14ac:dyDescent="0.2">
      <c r="A113" s="95" t="s">
        <v>288</v>
      </c>
      <c r="B113" s="88"/>
      <c r="C113" s="88"/>
      <c r="D113" s="89" t="s">
        <v>289</v>
      </c>
      <c r="E113" s="89" t="s">
        <v>290</v>
      </c>
      <c r="F113" s="141">
        <v>6</v>
      </c>
      <c r="G113" s="141">
        <v>1</v>
      </c>
      <c r="H113" s="141">
        <v>0</v>
      </c>
      <c r="I113" s="141">
        <v>10482</v>
      </c>
      <c r="J113" s="141">
        <v>47740</v>
      </c>
      <c r="K113" s="141">
        <v>33</v>
      </c>
      <c r="L113" s="141">
        <v>394</v>
      </c>
      <c r="M113" s="85">
        <v>0.60699999999999998</v>
      </c>
      <c r="N113" s="85">
        <v>8.5350000000000001</v>
      </c>
      <c r="O113" s="86" t="s">
        <v>31</v>
      </c>
      <c r="P113" s="86" t="s">
        <v>25</v>
      </c>
      <c r="Q113" s="85">
        <f t="shared" ref="Q113:Q121" si="27">SUM(M113:O113)</f>
        <v>9.1419999999999995</v>
      </c>
    </row>
    <row r="114" spans="1:17" ht="35.1" customHeight="1" x14ac:dyDescent="0.2">
      <c r="A114" s="79" t="s">
        <v>291</v>
      </c>
      <c r="B114" s="88"/>
      <c r="C114" s="88"/>
      <c r="D114" s="89" t="s">
        <v>292</v>
      </c>
      <c r="E114" s="89" t="s">
        <v>293</v>
      </c>
      <c r="F114" s="141">
        <v>0</v>
      </c>
      <c r="G114" s="141">
        <v>0</v>
      </c>
      <c r="H114" s="141">
        <v>0</v>
      </c>
      <c r="I114" s="141">
        <v>3891</v>
      </c>
      <c r="J114" s="141">
        <v>19329</v>
      </c>
      <c r="K114" s="141">
        <v>0</v>
      </c>
      <c r="L114" s="141">
        <v>0</v>
      </c>
      <c r="M114" s="86" t="s">
        <v>31</v>
      </c>
      <c r="N114" s="86" t="s">
        <v>31</v>
      </c>
      <c r="O114" s="86" t="s">
        <v>31</v>
      </c>
      <c r="P114" s="87" t="s">
        <v>31</v>
      </c>
      <c r="Q114" s="87"/>
    </row>
    <row r="115" spans="1:17" ht="30.75" customHeight="1" x14ac:dyDescent="0.2">
      <c r="A115" s="95" t="s">
        <v>294</v>
      </c>
      <c r="B115" s="88"/>
      <c r="C115" s="88"/>
      <c r="D115" s="89" t="s">
        <v>41</v>
      </c>
      <c r="E115" s="89" t="s">
        <v>295</v>
      </c>
      <c r="F115" s="142">
        <v>106</v>
      </c>
      <c r="G115" s="141">
        <v>1257</v>
      </c>
      <c r="H115" s="141">
        <v>5</v>
      </c>
      <c r="I115" s="141">
        <v>1028319</v>
      </c>
      <c r="J115" s="141">
        <v>4673967</v>
      </c>
      <c r="K115" s="141">
        <v>112067</v>
      </c>
      <c r="L115" s="143">
        <v>521613</v>
      </c>
      <c r="M115" s="125">
        <v>33849.190267999998</v>
      </c>
      <c r="N115" s="125">
        <v>4520.012612999999</v>
      </c>
      <c r="O115" s="125">
        <v>247.40747200000001</v>
      </c>
      <c r="P115" s="86" t="s">
        <v>25</v>
      </c>
      <c r="Q115" s="85">
        <f t="shared" si="27"/>
        <v>38616.610352999996</v>
      </c>
    </row>
    <row r="116" spans="1:17" ht="30.75" customHeight="1" x14ac:dyDescent="0.2">
      <c r="A116" s="95" t="s">
        <v>296</v>
      </c>
      <c r="B116" s="88"/>
      <c r="C116" s="88"/>
      <c r="D116" s="89" t="s">
        <v>297</v>
      </c>
      <c r="E116" s="148" t="s">
        <v>298</v>
      </c>
      <c r="F116" s="91">
        <v>0</v>
      </c>
      <c r="G116" s="83">
        <v>15</v>
      </c>
      <c r="H116" s="83">
        <v>0</v>
      </c>
      <c r="I116" s="83">
        <v>214</v>
      </c>
      <c r="J116" s="83">
        <v>831</v>
      </c>
      <c r="K116" s="83">
        <v>47</v>
      </c>
      <c r="L116" s="83">
        <v>266</v>
      </c>
      <c r="M116" s="86" t="s">
        <v>31</v>
      </c>
      <c r="N116" s="64" t="s">
        <v>31</v>
      </c>
      <c r="O116" s="86" t="s">
        <v>31</v>
      </c>
      <c r="P116" s="87" t="s">
        <v>31</v>
      </c>
      <c r="Q116" s="87"/>
    </row>
    <row r="117" spans="1:17" ht="30.75" customHeight="1" x14ac:dyDescent="0.2">
      <c r="A117" s="95" t="s">
        <v>299</v>
      </c>
      <c r="B117" s="88"/>
      <c r="C117" s="88"/>
      <c r="D117" s="89" t="s">
        <v>300</v>
      </c>
      <c r="E117" s="89" t="s">
        <v>301</v>
      </c>
      <c r="F117" s="83">
        <v>2</v>
      </c>
      <c r="G117" s="83">
        <v>0</v>
      </c>
      <c r="H117" s="83">
        <v>0</v>
      </c>
      <c r="I117" s="83">
        <v>4355</v>
      </c>
      <c r="J117" s="83">
        <v>15769</v>
      </c>
      <c r="K117" s="83">
        <v>0</v>
      </c>
      <c r="L117" s="83">
        <v>0</v>
      </c>
      <c r="M117" s="85">
        <v>1.6240000000000001</v>
      </c>
      <c r="N117" s="64" t="s">
        <v>31</v>
      </c>
      <c r="O117" s="86" t="s">
        <v>31</v>
      </c>
      <c r="P117" s="86" t="s">
        <v>25</v>
      </c>
      <c r="Q117" s="85">
        <f t="shared" si="27"/>
        <v>1.6240000000000001</v>
      </c>
    </row>
    <row r="118" spans="1:17" ht="30.75" customHeight="1" x14ac:dyDescent="0.2">
      <c r="A118" s="95" t="s">
        <v>302</v>
      </c>
      <c r="B118" s="88"/>
      <c r="C118" s="88"/>
      <c r="D118" s="89" t="s">
        <v>303</v>
      </c>
      <c r="E118" s="89" t="s">
        <v>304</v>
      </c>
      <c r="F118" s="127">
        <v>5</v>
      </c>
      <c r="G118" s="127">
        <v>2</v>
      </c>
      <c r="H118" s="127">
        <v>0</v>
      </c>
      <c r="I118" s="127">
        <v>116733</v>
      </c>
      <c r="J118" s="127">
        <v>508367</v>
      </c>
      <c r="K118" s="127">
        <v>194</v>
      </c>
      <c r="L118" s="127">
        <v>2145</v>
      </c>
      <c r="M118" s="85">
        <v>1111.4179999999999</v>
      </c>
      <c r="N118" s="85">
        <v>84.691000000000003</v>
      </c>
      <c r="O118" s="86" t="s">
        <v>31</v>
      </c>
      <c r="P118" s="86" t="s">
        <v>25</v>
      </c>
      <c r="Q118" s="85">
        <f t="shared" si="27"/>
        <v>1196.1089999999999</v>
      </c>
    </row>
    <row r="119" spans="1:17" ht="29.25" customHeight="1" x14ac:dyDescent="0.2">
      <c r="A119" s="95" t="s">
        <v>305</v>
      </c>
      <c r="B119" s="88"/>
      <c r="C119" s="88"/>
      <c r="D119" s="89" t="s">
        <v>306</v>
      </c>
      <c r="E119" s="89" t="s">
        <v>307</v>
      </c>
      <c r="F119" s="141">
        <v>18</v>
      </c>
      <c r="G119" s="141">
        <v>16</v>
      </c>
      <c r="H119" s="141">
        <v>4</v>
      </c>
      <c r="I119" s="141">
        <v>453190</v>
      </c>
      <c r="J119" s="141">
        <v>2052141</v>
      </c>
      <c r="K119" s="141">
        <v>2256</v>
      </c>
      <c r="L119" s="141">
        <v>9335</v>
      </c>
      <c r="M119" s="85">
        <v>3105.674</v>
      </c>
      <c r="N119" s="85">
        <v>646.01800000000003</v>
      </c>
      <c r="O119" s="86" t="s">
        <v>31</v>
      </c>
      <c r="P119" s="86" t="s">
        <v>25</v>
      </c>
      <c r="Q119" s="85">
        <f t="shared" si="27"/>
        <v>3751.692</v>
      </c>
    </row>
    <row r="120" spans="1:17" ht="38.25" customHeight="1" x14ac:dyDescent="0.2">
      <c r="A120" s="95" t="s">
        <v>308</v>
      </c>
      <c r="B120" s="88"/>
      <c r="C120" s="88"/>
      <c r="D120" s="89" t="s">
        <v>309</v>
      </c>
      <c r="E120" s="89" t="s">
        <v>310</v>
      </c>
      <c r="F120" s="83">
        <v>4</v>
      </c>
      <c r="G120" s="83">
        <v>2</v>
      </c>
      <c r="H120" s="83">
        <v>8</v>
      </c>
      <c r="I120" s="83">
        <v>13182</v>
      </c>
      <c r="J120" s="83">
        <v>65239</v>
      </c>
      <c r="K120" s="83">
        <v>343</v>
      </c>
      <c r="L120" s="83">
        <v>3399</v>
      </c>
      <c r="M120" s="86" t="s">
        <v>31</v>
      </c>
      <c r="N120" s="64" t="s">
        <v>31</v>
      </c>
      <c r="O120" s="86" t="s">
        <v>31</v>
      </c>
      <c r="P120" s="87" t="s">
        <v>31</v>
      </c>
      <c r="Q120" s="87"/>
    </row>
    <row r="121" spans="1:17" ht="29.25" customHeight="1" x14ac:dyDescent="0.2">
      <c r="A121" s="95" t="s">
        <v>311</v>
      </c>
      <c r="B121" s="88"/>
      <c r="C121" s="88"/>
      <c r="D121" s="89" t="s">
        <v>312</v>
      </c>
      <c r="E121" s="89" t="s">
        <v>313</v>
      </c>
      <c r="F121" s="91">
        <v>24</v>
      </c>
      <c r="G121" s="83">
        <v>1913</v>
      </c>
      <c r="H121" s="83">
        <v>0</v>
      </c>
      <c r="I121" s="83">
        <v>992729</v>
      </c>
      <c r="J121" s="83">
        <v>4363677</v>
      </c>
      <c r="K121" s="83">
        <v>42634</v>
      </c>
      <c r="L121" s="83">
        <v>249433</v>
      </c>
      <c r="M121" s="85">
        <v>3635.8240000000001</v>
      </c>
      <c r="N121" s="85">
        <v>2048.4749999999999</v>
      </c>
      <c r="O121" s="86" t="s">
        <v>31</v>
      </c>
      <c r="P121" s="86" t="s">
        <v>25</v>
      </c>
      <c r="Q121" s="85">
        <f t="shared" si="27"/>
        <v>5684.299</v>
      </c>
    </row>
    <row r="122" spans="1:17" ht="31.5" customHeight="1" x14ac:dyDescent="0.2">
      <c r="A122" s="110" t="s">
        <v>314</v>
      </c>
      <c r="B122" s="97"/>
      <c r="C122" s="97"/>
      <c r="D122" s="98" t="s">
        <v>315</v>
      </c>
      <c r="E122" s="98" t="s">
        <v>316</v>
      </c>
      <c r="F122" s="101">
        <v>66</v>
      </c>
      <c r="G122" s="101">
        <v>43</v>
      </c>
      <c r="H122" s="101">
        <v>6</v>
      </c>
      <c r="I122" s="101">
        <v>129375</v>
      </c>
      <c r="J122" s="101">
        <v>602627</v>
      </c>
      <c r="K122" s="101">
        <v>654</v>
      </c>
      <c r="L122" s="101">
        <v>2869</v>
      </c>
      <c r="M122" s="102">
        <v>719.20600000000002</v>
      </c>
      <c r="N122" s="102">
        <v>552.38300000000004</v>
      </c>
      <c r="O122" s="104" t="s">
        <v>31</v>
      </c>
      <c r="P122" s="104" t="s">
        <v>25</v>
      </c>
      <c r="Q122" s="102">
        <f>SUM(M122:O122)</f>
        <v>1271.5889999999999</v>
      </c>
    </row>
    <row r="123" spans="1:17" ht="14.25" customHeight="1" x14ac:dyDescent="0.2">
      <c r="Q123" s="112"/>
    </row>
    <row r="124" spans="1:17" ht="15.75" x14ac:dyDescent="0.25">
      <c r="A124" s="7">
        <v>2015</v>
      </c>
      <c r="B124" s="75"/>
      <c r="C124" s="27"/>
      <c r="D124" s="76"/>
      <c r="E124" s="76"/>
      <c r="F124" s="149">
        <f>SUM(F125:F138)</f>
        <v>173</v>
      </c>
      <c r="G124" s="149">
        <f t="shared" ref="G124:L124" si="28">SUM(G125:G138)</f>
        <v>159</v>
      </c>
      <c r="H124" s="149">
        <f t="shared" si="28"/>
        <v>35</v>
      </c>
      <c r="I124" s="149">
        <f t="shared" si="28"/>
        <v>2728302</v>
      </c>
      <c r="J124" s="149">
        <f t="shared" si="28"/>
        <v>12389161</v>
      </c>
      <c r="K124" s="149">
        <f t="shared" si="28"/>
        <v>129803</v>
      </c>
      <c r="L124" s="149">
        <f t="shared" si="28"/>
        <v>334148</v>
      </c>
      <c r="M124" s="150">
        <f>SUM(M125:M138)</f>
        <v>32366.265303999997</v>
      </c>
      <c r="N124" s="150">
        <f t="shared" ref="N124:O124" si="29">SUM(N125:N138)</f>
        <v>8348.7861529999991</v>
      </c>
      <c r="O124" s="150">
        <f t="shared" si="29"/>
        <v>29.706530999999998</v>
      </c>
      <c r="P124" s="106" t="s">
        <v>25</v>
      </c>
      <c r="Q124" s="150">
        <f>SUM(M124:O124)</f>
        <v>40744.757987999998</v>
      </c>
    </row>
    <row r="125" spans="1:17" ht="63" customHeight="1" x14ac:dyDescent="0.2">
      <c r="A125" s="79" t="s">
        <v>317</v>
      </c>
      <c r="B125" s="80" t="s">
        <v>33</v>
      </c>
      <c r="C125" s="80" t="s">
        <v>318</v>
      </c>
      <c r="D125" s="81" t="s">
        <v>319</v>
      </c>
      <c r="E125" s="82" t="s">
        <v>320</v>
      </c>
      <c r="F125" s="141">
        <v>0</v>
      </c>
      <c r="G125" s="141">
        <v>0</v>
      </c>
      <c r="H125" s="141">
        <v>0</v>
      </c>
      <c r="I125" s="141">
        <v>1481994</v>
      </c>
      <c r="J125" s="141">
        <v>6962727</v>
      </c>
      <c r="K125" s="141">
        <v>0</v>
      </c>
      <c r="L125" s="141">
        <v>0</v>
      </c>
      <c r="M125" s="85">
        <v>12834.279</v>
      </c>
      <c r="N125" s="64" t="s">
        <v>31</v>
      </c>
      <c r="O125" s="86" t="s">
        <v>31</v>
      </c>
      <c r="P125" s="151" t="s">
        <v>25</v>
      </c>
      <c r="Q125" s="85">
        <f t="shared" ref="Q125" si="30">SUM(M125:O125)</f>
        <v>12834.279</v>
      </c>
    </row>
    <row r="126" spans="1:17" ht="35.1" customHeight="1" x14ac:dyDescent="0.2">
      <c r="A126" s="95" t="s">
        <v>321</v>
      </c>
      <c r="C126" s="88" t="s">
        <v>34</v>
      </c>
      <c r="D126" s="89" t="s">
        <v>322</v>
      </c>
      <c r="E126" s="82" t="s">
        <v>323</v>
      </c>
      <c r="F126" s="141">
        <v>2</v>
      </c>
      <c r="G126" s="141">
        <v>0</v>
      </c>
      <c r="H126" s="141">
        <v>0</v>
      </c>
      <c r="I126" s="141">
        <v>25201</v>
      </c>
      <c r="J126" s="141">
        <v>106808</v>
      </c>
      <c r="K126" s="141">
        <v>49</v>
      </c>
      <c r="L126" s="141">
        <v>491</v>
      </c>
      <c r="M126" s="85">
        <v>507.446867</v>
      </c>
      <c r="N126" s="85">
        <v>829.81575299999997</v>
      </c>
      <c r="O126" s="86" t="s">
        <v>31</v>
      </c>
      <c r="P126" s="151" t="s">
        <v>25</v>
      </c>
      <c r="Q126" s="85">
        <f>SUM(M126:O126)</f>
        <v>1337.26262</v>
      </c>
    </row>
    <row r="127" spans="1:17" ht="35.1" customHeight="1" x14ac:dyDescent="0.2">
      <c r="A127" s="95" t="s">
        <v>324</v>
      </c>
      <c r="C127" s="88"/>
      <c r="D127" s="89" t="s">
        <v>164</v>
      </c>
      <c r="E127" s="82" t="s">
        <v>54</v>
      </c>
      <c r="F127" s="141">
        <v>0</v>
      </c>
      <c r="G127" s="141">
        <v>0</v>
      </c>
      <c r="H127" s="141">
        <v>0</v>
      </c>
      <c r="I127" s="141">
        <v>708</v>
      </c>
      <c r="J127" s="141">
        <v>2761</v>
      </c>
      <c r="K127" s="141">
        <v>0</v>
      </c>
      <c r="L127" s="141">
        <v>0</v>
      </c>
      <c r="M127" s="86" t="s">
        <v>31</v>
      </c>
      <c r="N127" s="64" t="s">
        <v>31</v>
      </c>
      <c r="O127" s="86" t="s">
        <v>31</v>
      </c>
      <c r="P127" s="152" t="s">
        <v>31</v>
      </c>
      <c r="Q127" s="152"/>
    </row>
    <row r="128" spans="1:17" ht="35.1" customHeight="1" x14ac:dyDescent="0.2">
      <c r="A128" s="95" t="s">
        <v>325</v>
      </c>
      <c r="C128" s="88"/>
      <c r="D128" s="89" t="s">
        <v>326</v>
      </c>
      <c r="E128" s="82" t="s">
        <v>327</v>
      </c>
      <c r="F128" s="141">
        <v>2</v>
      </c>
      <c r="G128" s="141">
        <v>0</v>
      </c>
      <c r="H128" s="141">
        <v>0</v>
      </c>
      <c r="I128" s="141">
        <v>1279</v>
      </c>
      <c r="J128" s="141">
        <v>4523</v>
      </c>
      <c r="K128" s="141"/>
      <c r="L128" s="141"/>
      <c r="M128" s="85">
        <v>12.498699999999999</v>
      </c>
      <c r="N128" s="85">
        <v>3.8</v>
      </c>
      <c r="O128" s="86" t="s">
        <v>31</v>
      </c>
      <c r="P128" s="151" t="s">
        <v>25</v>
      </c>
      <c r="Q128" s="85">
        <f t="shared" ref="Q128:Q138" si="31">SUM(M128:O128)</f>
        <v>16.2987</v>
      </c>
    </row>
    <row r="129" spans="1:17" ht="35.1" customHeight="1" x14ac:dyDescent="0.2">
      <c r="A129" s="79" t="s">
        <v>328</v>
      </c>
      <c r="C129" s="88"/>
      <c r="D129" s="89" t="s">
        <v>329</v>
      </c>
      <c r="E129" s="82" t="s">
        <v>330</v>
      </c>
      <c r="F129" s="141">
        <v>7</v>
      </c>
      <c r="G129" s="141">
        <v>6</v>
      </c>
      <c r="H129" s="141">
        <v>0</v>
      </c>
      <c r="I129" s="141">
        <v>25876</v>
      </c>
      <c r="J129" s="141">
        <v>126338</v>
      </c>
      <c r="K129" s="141">
        <v>72</v>
      </c>
      <c r="L129" s="141">
        <v>175</v>
      </c>
      <c r="M129" s="85">
        <v>136.29400000000001</v>
      </c>
      <c r="N129" s="85">
        <v>176.136</v>
      </c>
      <c r="O129" s="86" t="s">
        <v>31</v>
      </c>
      <c r="P129" s="151" t="s">
        <v>25</v>
      </c>
      <c r="Q129" s="85">
        <f t="shared" si="31"/>
        <v>312.43</v>
      </c>
    </row>
    <row r="130" spans="1:17" ht="35.1" customHeight="1" x14ac:dyDescent="0.2">
      <c r="A130" s="95" t="s">
        <v>331</v>
      </c>
      <c r="D130" s="153" t="s">
        <v>332</v>
      </c>
      <c r="E130" s="82" t="s">
        <v>333</v>
      </c>
      <c r="F130" s="142">
        <v>0</v>
      </c>
      <c r="G130" s="141">
        <v>0</v>
      </c>
      <c r="H130" s="141">
        <v>0</v>
      </c>
      <c r="I130" s="141">
        <v>13280</v>
      </c>
      <c r="J130" s="141">
        <v>55567</v>
      </c>
      <c r="K130" s="141">
        <v>7</v>
      </c>
      <c r="L130" s="143">
        <v>198</v>
      </c>
      <c r="M130" s="85">
        <v>147.68700000000001</v>
      </c>
      <c r="N130" s="85">
        <v>66.965999999999994</v>
      </c>
      <c r="O130" s="86" t="s">
        <v>31</v>
      </c>
      <c r="P130" s="151" t="s">
        <v>25</v>
      </c>
      <c r="Q130" s="85">
        <f t="shared" si="31"/>
        <v>214.65300000000002</v>
      </c>
    </row>
    <row r="131" spans="1:17" ht="35.1" customHeight="1" x14ac:dyDescent="0.2">
      <c r="A131" s="79" t="s">
        <v>334</v>
      </c>
      <c r="D131" s="153" t="s">
        <v>335</v>
      </c>
      <c r="E131" s="82" t="s">
        <v>336</v>
      </c>
      <c r="F131" s="142">
        <v>19</v>
      </c>
      <c r="G131" s="141">
        <v>11</v>
      </c>
      <c r="H131" s="141">
        <v>8</v>
      </c>
      <c r="I131" s="141">
        <v>26158</v>
      </c>
      <c r="J131" s="141">
        <v>124416</v>
      </c>
      <c r="K131" s="141">
        <v>18</v>
      </c>
      <c r="L131" s="143">
        <v>68</v>
      </c>
      <c r="M131" s="85">
        <v>3.8980000000000001</v>
      </c>
      <c r="N131" s="85">
        <v>1.5</v>
      </c>
      <c r="O131" s="86" t="s">
        <v>31</v>
      </c>
      <c r="P131" s="151" t="s">
        <v>25</v>
      </c>
      <c r="Q131" s="85">
        <f t="shared" si="31"/>
        <v>5.3979999999999997</v>
      </c>
    </row>
    <row r="132" spans="1:17" ht="35.1" customHeight="1" x14ac:dyDescent="0.2">
      <c r="A132" s="95" t="s">
        <v>337</v>
      </c>
      <c r="D132" s="144" t="s">
        <v>338</v>
      </c>
      <c r="E132" s="82" t="s">
        <v>339</v>
      </c>
      <c r="F132" s="142">
        <v>0</v>
      </c>
      <c r="G132" s="141">
        <v>0</v>
      </c>
      <c r="H132" s="141">
        <v>0</v>
      </c>
      <c r="I132" s="141">
        <v>11880</v>
      </c>
      <c r="J132" s="141">
        <v>58255</v>
      </c>
      <c r="K132" s="141">
        <v>20</v>
      </c>
      <c r="L132" s="141">
        <v>23</v>
      </c>
      <c r="M132" s="85">
        <v>0.36299999999999999</v>
      </c>
      <c r="N132" s="64" t="s">
        <v>31</v>
      </c>
      <c r="O132" s="86" t="s">
        <v>31</v>
      </c>
      <c r="P132" s="151" t="s">
        <v>25</v>
      </c>
      <c r="Q132" s="85">
        <f t="shared" si="31"/>
        <v>0.36299999999999999</v>
      </c>
    </row>
    <row r="133" spans="1:17" ht="35.1" customHeight="1" x14ac:dyDescent="0.2">
      <c r="A133" s="95" t="s">
        <v>340</v>
      </c>
      <c r="D133" s="144" t="s">
        <v>341</v>
      </c>
      <c r="E133" s="82" t="s">
        <v>342</v>
      </c>
      <c r="F133" s="141">
        <v>33</v>
      </c>
      <c r="G133" s="141">
        <v>24</v>
      </c>
      <c r="H133" s="141">
        <v>7</v>
      </c>
      <c r="I133" s="141">
        <v>87704</v>
      </c>
      <c r="J133" s="141">
        <v>387999</v>
      </c>
      <c r="K133" s="141">
        <v>188</v>
      </c>
      <c r="L133" s="141">
        <v>5554</v>
      </c>
      <c r="M133" s="85">
        <v>2183.3485209999999</v>
      </c>
      <c r="N133" s="85">
        <v>2333.559843</v>
      </c>
      <c r="O133" s="85">
        <v>29.706530999999998</v>
      </c>
      <c r="P133" s="151" t="s">
        <v>25</v>
      </c>
      <c r="Q133" s="85">
        <f t="shared" si="31"/>
        <v>4546.6148949999997</v>
      </c>
    </row>
    <row r="134" spans="1:17" ht="35.1" customHeight="1" x14ac:dyDescent="0.2">
      <c r="A134" s="95" t="s">
        <v>343</v>
      </c>
      <c r="D134" s="144" t="s">
        <v>344</v>
      </c>
      <c r="E134" s="82" t="s">
        <v>345</v>
      </c>
      <c r="F134" s="142">
        <v>0</v>
      </c>
      <c r="G134" s="141">
        <v>0</v>
      </c>
      <c r="H134" s="141">
        <v>0</v>
      </c>
      <c r="I134" s="141">
        <v>2561</v>
      </c>
      <c r="J134" s="141">
        <v>12781</v>
      </c>
      <c r="K134" s="141">
        <v>13</v>
      </c>
      <c r="L134" s="141">
        <v>0</v>
      </c>
      <c r="M134" s="86" t="s">
        <v>31</v>
      </c>
      <c r="N134" s="64" t="s">
        <v>31</v>
      </c>
      <c r="O134" s="86" t="s">
        <v>31</v>
      </c>
      <c r="P134" s="87" t="s">
        <v>31</v>
      </c>
      <c r="Q134" s="87"/>
    </row>
    <row r="135" spans="1:17" ht="29.25" customHeight="1" x14ac:dyDescent="0.2">
      <c r="A135" s="95" t="s">
        <v>346</v>
      </c>
      <c r="D135" s="153" t="s">
        <v>79</v>
      </c>
      <c r="E135" s="82" t="s">
        <v>347</v>
      </c>
      <c r="F135" s="128">
        <v>1</v>
      </c>
      <c r="G135" s="128">
        <v>3</v>
      </c>
      <c r="H135" s="128">
        <v>12</v>
      </c>
      <c r="I135" s="128">
        <v>12281</v>
      </c>
      <c r="J135" s="128">
        <v>59568</v>
      </c>
      <c r="K135" s="128">
        <v>97</v>
      </c>
      <c r="L135" s="128">
        <v>606</v>
      </c>
      <c r="M135" s="85">
        <v>6.258</v>
      </c>
      <c r="N135" s="85">
        <v>40.6</v>
      </c>
      <c r="O135" s="86" t="s">
        <v>31</v>
      </c>
      <c r="P135" s="151" t="s">
        <v>25</v>
      </c>
      <c r="Q135" s="85">
        <f t="shared" si="31"/>
        <v>46.858000000000004</v>
      </c>
    </row>
    <row r="136" spans="1:17" ht="35.1" customHeight="1" x14ac:dyDescent="0.2">
      <c r="A136" s="95" t="s">
        <v>348</v>
      </c>
      <c r="D136" s="144" t="s">
        <v>349</v>
      </c>
      <c r="E136" s="82" t="s">
        <v>350</v>
      </c>
      <c r="F136" s="141">
        <v>58</v>
      </c>
      <c r="G136" s="141">
        <v>87</v>
      </c>
      <c r="H136" s="141">
        <v>4</v>
      </c>
      <c r="I136" s="141">
        <v>733152</v>
      </c>
      <c r="J136" s="141">
        <v>3126130</v>
      </c>
      <c r="K136" s="141">
        <v>18795</v>
      </c>
      <c r="L136" s="141">
        <v>118885</v>
      </c>
      <c r="M136" s="85">
        <v>10910.419125</v>
      </c>
      <c r="N136" s="85">
        <v>3482.0266959999999</v>
      </c>
      <c r="O136" s="86" t="s">
        <v>31</v>
      </c>
      <c r="P136" s="151" t="s">
        <v>25</v>
      </c>
      <c r="Q136" s="85">
        <f t="shared" si="31"/>
        <v>14392.445821000001</v>
      </c>
    </row>
    <row r="137" spans="1:17" ht="35.1" customHeight="1" x14ac:dyDescent="0.2">
      <c r="A137" s="95" t="s">
        <v>351</v>
      </c>
      <c r="D137" s="144" t="s">
        <v>352</v>
      </c>
      <c r="E137" s="82" t="s">
        <v>353</v>
      </c>
      <c r="F137" s="141">
        <v>51</v>
      </c>
      <c r="G137" s="141">
        <v>28</v>
      </c>
      <c r="H137" s="141">
        <v>4</v>
      </c>
      <c r="I137" s="141">
        <v>303507</v>
      </c>
      <c r="J137" s="141">
        <v>1349532</v>
      </c>
      <c r="K137" s="141">
        <v>110539</v>
      </c>
      <c r="L137" s="141">
        <v>208145</v>
      </c>
      <c r="M137" s="85">
        <v>5623.773091</v>
      </c>
      <c r="N137" s="85">
        <v>1413.2818609999999</v>
      </c>
      <c r="O137" s="86" t="s">
        <v>31</v>
      </c>
      <c r="P137" s="151" t="s">
        <v>25</v>
      </c>
      <c r="Q137" s="85">
        <f t="shared" si="31"/>
        <v>7037.0549520000004</v>
      </c>
    </row>
    <row r="138" spans="1:17" ht="35.1" customHeight="1" x14ac:dyDescent="0.2">
      <c r="A138" s="110" t="s">
        <v>354</v>
      </c>
      <c r="B138" s="9"/>
      <c r="C138" s="10"/>
      <c r="D138" s="154" t="s">
        <v>355</v>
      </c>
      <c r="E138" s="99" t="s">
        <v>356</v>
      </c>
      <c r="F138" s="155">
        <v>0</v>
      </c>
      <c r="G138" s="156">
        <v>0</v>
      </c>
      <c r="H138" s="156">
        <v>0</v>
      </c>
      <c r="I138" s="156">
        <v>2721</v>
      </c>
      <c r="J138" s="156">
        <v>11756</v>
      </c>
      <c r="K138" s="156">
        <v>5</v>
      </c>
      <c r="L138" s="156">
        <v>3</v>
      </c>
      <c r="M138" s="104" t="s">
        <v>31</v>
      </c>
      <c r="N138" s="102">
        <v>1.1000000000000001</v>
      </c>
      <c r="O138" s="104" t="s">
        <v>31</v>
      </c>
      <c r="P138" s="157" t="s">
        <v>25</v>
      </c>
      <c r="Q138" s="102">
        <f t="shared" si="31"/>
        <v>1.1000000000000001</v>
      </c>
    </row>
    <row r="139" spans="1:17" ht="15.75" x14ac:dyDescent="0.25">
      <c r="A139" s="158" t="s">
        <v>357</v>
      </c>
      <c r="B139" s="75"/>
      <c r="C139" s="75"/>
      <c r="D139" s="106"/>
      <c r="E139" s="106"/>
      <c r="F139" s="159"/>
      <c r="G139" s="159"/>
      <c r="H139" s="159"/>
      <c r="I139" s="159"/>
      <c r="J139" s="159"/>
      <c r="K139" s="159"/>
      <c r="L139" s="159"/>
      <c r="M139" s="160"/>
      <c r="N139" s="160"/>
      <c r="O139" s="160"/>
      <c r="P139" s="161"/>
      <c r="Q139" s="112"/>
    </row>
  </sheetData>
  <sheetProtection algorithmName="SHA-512" hashValue="2F3dD1xZUEY/KwD2AR3tcyyraUhhzkJ7pj0h9mfbcjjpJL8Jfwd+ITZWLe/RD3A/z8e1WSbd2qTR/Ryl5zcr6w==" saltValue="bOHaiXmRDffP3sJI69HITA==" spinCount="100000" sheet="1" objects="1" scenarios="1"/>
  <mergeCells count="31">
    <mergeCell ref="P134:Q134"/>
    <mergeCell ref="P87:Q87"/>
    <mergeCell ref="P88:Q88"/>
    <mergeCell ref="P114:Q114"/>
    <mergeCell ref="P116:Q116"/>
    <mergeCell ref="P120:Q120"/>
    <mergeCell ref="P127:Q127"/>
    <mergeCell ref="P55:Q55"/>
    <mergeCell ref="P56:Q56"/>
    <mergeCell ref="P68:Q68"/>
    <mergeCell ref="P75:Q75"/>
    <mergeCell ref="P79:Q79"/>
    <mergeCell ref="P80:Q80"/>
    <mergeCell ref="P12:Q12"/>
    <mergeCell ref="P13:Q13"/>
    <mergeCell ref="P19:Q19"/>
    <mergeCell ref="P24:Q24"/>
    <mergeCell ref="P41:Q41"/>
    <mergeCell ref="P54:Q54"/>
    <mergeCell ref="I5:J6"/>
    <mergeCell ref="K5:L6"/>
    <mergeCell ref="M5:O5"/>
    <mergeCell ref="P5:Q7"/>
    <mergeCell ref="M6:O6"/>
    <mergeCell ref="A9:E9"/>
    <mergeCell ref="A5:A7"/>
    <mergeCell ref="B5:B7"/>
    <mergeCell ref="C5:C7"/>
    <mergeCell ref="D5:D7"/>
    <mergeCell ref="E5:E7"/>
    <mergeCell ref="F5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Mae A. Manuel</dc:creator>
  <cp:lastModifiedBy>Sarah Mae A. Manuel</cp:lastModifiedBy>
  <dcterms:created xsi:type="dcterms:W3CDTF">2018-01-31T09:14:53Z</dcterms:created>
  <dcterms:modified xsi:type="dcterms:W3CDTF">2018-01-31T09:16:15Z</dcterms:modified>
</cp:coreProperties>
</file>