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6\For Upload\"/>
    </mc:Choice>
  </mc:AlternateContent>
  <bookViews>
    <workbookView xWindow="930" yWindow="0" windowWidth="24000" windowHeight="9135"/>
  </bookViews>
  <sheets>
    <sheet name="Table 6.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3" i="1" l="1"/>
  <c r="B83" i="1"/>
  <c r="C81" i="1"/>
  <c r="B81" i="1"/>
  <c r="C79" i="1"/>
  <c r="B79" i="1"/>
  <c r="C76" i="1"/>
  <c r="B76" i="1"/>
  <c r="C74" i="1"/>
  <c r="B74" i="1"/>
  <c r="C72" i="1"/>
  <c r="C71" i="1" s="1"/>
  <c r="C67" i="1" s="1"/>
  <c r="B72" i="1"/>
  <c r="B71" i="1" s="1"/>
  <c r="B67" i="1" s="1"/>
  <c r="C68" i="1"/>
  <c r="B68" i="1"/>
  <c r="C65" i="1"/>
  <c r="B65" i="1"/>
  <c r="C62" i="1"/>
  <c r="B62" i="1"/>
  <c r="C60" i="1"/>
  <c r="B60" i="1"/>
  <c r="C58" i="1"/>
  <c r="C57" i="1" s="1"/>
  <c r="B58" i="1"/>
  <c r="B57" i="1"/>
  <c r="C54" i="1"/>
  <c r="B54" i="1"/>
  <c r="C51" i="1"/>
  <c r="B51" i="1"/>
  <c r="C49" i="1"/>
  <c r="C48" i="1" s="1"/>
  <c r="C47" i="1" s="1"/>
  <c r="B49" i="1"/>
  <c r="B48" i="1" s="1"/>
  <c r="C45" i="1"/>
  <c r="B45" i="1"/>
  <c r="C41" i="1"/>
  <c r="B41" i="1"/>
  <c r="C39" i="1"/>
  <c r="B39" i="1"/>
  <c r="C37" i="1"/>
  <c r="B37" i="1"/>
  <c r="C35" i="1"/>
  <c r="B35" i="1"/>
  <c r="B34" i="1"/>
  <c r="C32" i="1"/>
  <c r="B32" i="1"/>
  <c r="C30" i="1"/>
  <c r="C29" i="1" s="1"/>
  <c r="B30" i="1"/>
  <c r="B29" i="1" s="1"/>
  <c r="C27" i="1"/>
  <c r="B27" i="1"/>
  <c r="C25" i="1"/>
  <c r="B25" i="1"/>
  <c r="C23" i="1"/>
  <c r="B23" i="1"/>
  <c r="B20" i="1" s="1"/>
  <c r="C21" i="1"/>
  <c r="B21" i="1"/>
  <c r="C17" i="1"/>
  <c r="B17" i="1"/>
  <c r="C15" i="1"/>
  <c r="B15" i="1"/>
  <c r="C12" i="1"/>
  <c r="B12" i="1"/>
  <c r="C10" i="1"/>
  <c r="C9" i="1" s="1"/>
  <c r="B10" i="1"/>
  <c r="B9" i="1" s="1"/>
  <c r="B8" i="1" s="1"/>
  <c r="B19" i="1" l="1"/>
  <c r="B56" i="1"/>
  <c r="C8" i="1"/>
  <c r="C7" i="1" s="1"/>
  <c r="C34" i="1"/>
  <c r="C20" i="1"/>
  <c r="C19" i="1" s="1"/>
  <c r="B47" i="1"/>
  <c r="C56" i="1"/>
  <c r="B7" i="1"/>
</calcChain>
</file>

<file path=xl/sharedStrings.xml><?xml version="1.0" encoding="utf-8"?>
<sst xmlns="http://schemas.openxmlformats.org/spreadsheetml/2006/main" count="84" uniqueCount="53">
  <si>
    <t xml:space="preserve">Table 6.2 </t>
  </si>
  <si>
    <t>DETAILS OF SECTORAL ALLOCATION OF NATIONAL GOVERNMENT EXPENDITURES (CLASSIFICATION OF THE FUNCTIONS OF GOVERNMENT)</t>
  </si>
  <si>
    <t>(In thousand pesos)</t>
  </si>
  <si>
    <t>Particulars</t>
  </si>
  <si>
    <t>ENVIRONMENTAL PROTECTION</t>
  </si>
  <si>
    <t xml:space="preserve">Waste management </t>
  </si>
  <si>
    <t>State Universities and Colleges (SUCs)</t>
  </si>
  <si>
    <t>Region IX - Zamboanga Peninsula</t>
  </si>
  <si>
    <t>Zamboanga State College of Marine Sciences and Technology</t>
  </si>
  <si>
    <t>Department of Environment and Natural Resources (DENR)</t>
  </si>
  <si>
    <t>Office of the Secretary</t>
  </si>
  <si>
    <t>Environmental Management Bureau</t>
  </si>
  <si>
    <t>Other Executive Offices</t>
  </si>
  <si>
    <t>Philippine Commission of Women (National Commission on the Role of Filipino Women)</t>
  </si>
  <si>
    <t>Allocations to Local Government Units</t>
  </si>
  <si>
    <t>Metropolitan Manila Development Authority</t>
  </si>
  <si>
    <t>Waste water management</t>
  </si>
  <si>
    <t>Region V - Bicol</t>
  </si>
  <si>
    <t>Catanduanes State University</t>
  </si>
  <si>
    <t>National Capital Region (NCR)</t>
  </si>
  <si>
    <t>University of the Philippines System</t>
  </si>
  <si>
    <t>Department of Public Works and Highways (DPWH)</t>
  </si>
  <si>
    <t>Department of Science and Technology (DOST)</t>
  </si>
  <si>
    <t>Philippine Science High School</t>
  </si>
  <si>
    <t>Budgetary Support to Government Corporations</t>
  </si>
  <si>
    <t>Local Water Utilities Administration</t>
  </si>
  <si>
    <t>Pollution abatement</t>
  </si>
  <si>
    <t>Department of Agriculture (DA)</t>
  </si>
  <si>
    <t>Department of Transportation and Communications (DOTC)</t>
  </si>
  <si>
    <t>Philippine Coast Guard</t>
  </si>
  <si>
    <t>Pasig River Rehabilitation Commission</t>
  </si>
  <si>
    <t>Philippine Commission of Women
(National Commission on the Role of Filipino Women)</t>
  </si>
  <si>
    <t>Presidential Management Staff</t>
  </si>
  <si>
    <t>Department of Transportation</t>
  </si>
  <si>
    <t>Protection of biodiversity and landscape</t>
  </si>
  <si>
    <t>Region XIII—CARAGA</t>
  </si>
  <si>
    <t>Caraga State University</t>
  </si>
  <si>
    <t>Palawan Council for Sustainable Development Staff</t>
  </si>
  <si>
    <t>Department of Interior and Local Government (DILG)</t>
  </si>
  <si>
    <t>R&amp;D Environmental protection</t>
  </si>
  <si>
    <t>Region XI—Davao</t>
  </si>
  <si>
    <t>Davao Oriental State College of Science and Technology</t>
  </si>
  <si>
    <t>Philippine Atmospheric, Geophysical and Astronomical Services Administration</t>
  </si>
  <si>
    <t>Philippine Nuclear Research Institute</t>
  </si>
  <si>
    <t>Climate Change Commission</t>
  </si>
  <si>
    <t>Environmental protection n.e.c.</t>
  </si>
  <si>
    <t>Bureau of Fisheries and Aquatic Resources</t>
  </si>
  <si>
    <t>Region V—Bicol</t>
  </si>
  <si>
    <t>Region IX—Zamboanga</t>
  </si>
  <si>
    <t>Autonomous Region of Muslim Mindanao</t>
  </si>
  <si>
    <t>Autonomous Regional Government in Muslim Mindanao</t>
  </si>
  <si>
    <t>Source: Department of Budget and Management</t>
  </si>
  <si>
    <t>FY 2014-2015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</si>
</sst>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theme="0" tint="-0.499984740745262"/>
      </right>
      <top style="thin">
        <color indexed="64"/>
      </top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3" fontId="2" fillId="0" borderId="0" xfId="0" applyNumberFormat="1" applyFont="1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0" xfId="0" applyFont="1" applyBorder="1"/>
    <xf numFmtId="3" fontId="1" fillId="0" borderId="0" xfId="0" applyNumberFormat="1" applyFont="1" applyFill="1" applyBorder="1"/>
    <xf numFmtId="0" fontId="1" fillId="0" borderId="0" xfId="0" applyFont="1" applyAlignment="1">
      <alignment horizontal="left" vertical="center" indent="1"/>
    </xf>
    <xf numFmtId="3" fontId="1" fillId="0" borderId="0" xfId="0" applyNumberFormat="1" applyFont="1" applyBorder="1"/>
    <xf numFmtId="0" fontId="2" fillId="0" borderId="0" xfId="0" applyFont="1" applyAlignment="1">
      <alignment horizontal="left" indent="2"/>
    </xf>
    <xf numFmtId="3" fontId="2" fillId="0" borderId="0" xfId="0" applyNumberFormat="1" applyFont="1" applyBorder="1"/>
    <xf numFmtId="0" fontId="2" fillId="0" borderId="0" xfId="0" applyFont="1" applyAlignment="1">
      <alignment horizontal="left" indent="3"/>
    </xf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wrapText="1" indent="3"/>
    </xf>
    <xf numFmtId="0" fontId="1" fillId="0" borderId="0" xfId="0" applyFont="1" applyAlignment="1">
      <alignment horizontal="left" indent="1"/>
    </xf>
    <xf numFmtId="0" fontId="2" fillId="0" borderId="0" xfId="0" applyFont="1" applyAlignment="1">
      <alignment horizontal="left" indent="7"/>
    </xf>
    <xf numFmtId="0" fontId="5" fillId="0" borderId="0" xfId="0" applyFont="1" applyAlignment="1">
      <alignment horizontal="left" indent="4"/>
    </xf>
    <xf numFmtId="0" fontId="2" fillId="0" borderId="3" xfId="0" applyFont="1" applyBorder="1" applyAlignment="1">
      <alignment horizontal="left" indent="3"/>
    </xf>
    <xf numFmtId="3" fontId="2" fillId="0" borderId="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5"/>
  <sheetViews>
    <sheetView showGridLines="0" tabSelected="1" zoomScaleNormal="100" workbookViewId="0">
      <selection activeCell="B47" sqref="B47"/>
    </sheetView>
  </sheetViews>
  <sheetFormatPr defaultRowHeight="15" x14ac:dyDescent="0.2"/>
  <cols>
    <col min="1" max="1" width="76.85546875" style="3" customWidth="1"/>
    <col min="2" max="3" width="18.42578125" style="2" customWidth="1"/>
    <col min="4" max="16384" width="9.140625" style="3"/>
  </cols>
  <sheetData>
    <row r="1" spans="1:3" ht="15.75" x14ac:dyDescent="0.25">
      <c r="A1" s="1" t="s">
        <v>0</v>
      </c>
    </row>
    <row r="2" spans="1:3" ht="15.75" x14ac:dyDescent="0.2">
      <c r="A2" s="4" t="s">
        <v>1</v>
      </c>
    </row>
    <row r="3" spans="1:3" ht="15.75" x14ac:dyDescent="0.25">
      <c r="A3" s="5" t="s">
        <v>52</v>
      </c>
    </row>
    <row r="4" spans="1:3" ht="15.75" x14ac:dyDescent="0.25">
      <c r="A4" s="1" t="s">
        <v>2</v>
      </c>
    </row>
    <row r="6" spans="1:3" ht="15.75" x14ac:dyDescent="0.2">
      <c r="A6" s="6" t="s">
        <v>3</v>
      </c>
      <c r="B6" s="7">
        <v>2014</v>
      </c>
      <c r="C6" s="7">
        <v>2015</v>
      </c>
    </row>
    <row r="7" spans="1:3" ht="15.75" x14ac:dyDescent="0.25">
      <c r="A7" s="8" t="s">
        <v>4</v>
      </c>
      <c r="B7" s="9">
        <f>SUM(B8,B19,B34,B47,B56,B67,)</f>
        <v>5396706</v>
      </c>
      <c r="C7" s="9">
        <f>SUM(C8,C19,C34,C47,C56,C67,)</f>
        <v>6679518</v>
      </c>
    </row>
    <row r="8" spans="1:3" ht="15.75" x14ac:dyDescent="0.25">
      <c r="A8" s="10" t="s">
        <v>5</v>
      </c>
      <c r="B8" s="11">
        <f>SUM(B9,B12,B15,B17)</f>
        <v>1226695</v>
      </c>
      <c r="C8" s="11">
        <f>SUM(C9,C12,C15,C17)</f>
        <v>1723677</v>
      </c>
    </row>
    <row r="9" spans="1:3" x14ac:dyDescent="0.2">
      <c r="A9" s="12" t="s">
        <v>6</v>
      </c>
      <c r="B9" s="13">
        <f t="shared" ref="B9:C10" si="0">B10</f>
        <v>0</v>
      </c>
      <c r="C9" s="13">
        <f t="shared" si="0"/>
        <v>0</v>
      </c>
    </row>
    <row r="10" spans="1:3" x14ac:dyDescent="0.2">
      <c r="A10" s="14" t="s">
        <v>7</v>
      </c>
      <c r="B10" s="13">
        <f t="shared" si="0"/>
        <v>0</v>
      </c>
      <c r="C10" s="13">
        <f t="shared" si="0"/>
        <v>0</v>
      </c>
    </row>
    <row r="11" spans="1:3" x14ac:dyDescent="0.2">
      <c r="A11" s="15" t="s">
        <v>8</v>
      </c>
      <c r="B11" s="13">
        <v>0</v>
      </c>
      <c r="C11" s="13">
        <v>0</v>
      </c>
    </row>
    <row r="12" spans="1:3" x14ac:dyDescent="0.2">
      <c r="A12" s="12" t="s">
        <v>9</v>
      </c>
      <c r="B12" s="13">
        <f>SUM(B13:B14)</f>
        <v>233158</v>
      </c>
      <c r="C12" s="13">
        <f>SUM(C13:C14)</f>
        <v>728407</v>
      </c>
    </row>
    <row r="13" spans="1:3" x14ac:dyDescent="0.2">
      <c r="A13" s="14" t="s">
        <v>10</v>
      </c>
      <c r="B13" s="13">
        <v>128842</v>
      </c>
      <c r="C13" s="13">
        <v>80000</v>
      </c>
    </row>
    <row r="14" spans="1:3" x14ac:dyDescent="0.2">
      <c r="A14" s="14" t="s">
        <v>11</v>
      </c>
      <c r="B14" s="13">
        <v>104316</v>
      </c>
      <c r="C14" s="13">
        <v>648407</v>
      </c>
    </row>
    <row r="15" spans="1:3" x14ac:dyDescent="0.2">
      <c r="A15" s="12" t="s">
        <v>12</v>
      </c>
      <c r="B15" s="13">
        <f>B16</f>
        <v>0</v>
      </c>
      <c r="C15" s="13">
        <f>C16</f>
        <v>1732</v>
      </c>
    </row>
    <row r="16" spans="1:3" ht="30" x14ac:dyDescent="0.2">
      <c r="A16" s="16" t="s">
        <v>13</v>
      </c>
      <c r="B16" s="13">
        <v>0</v>
      </c>
      <c r="C16" s="13">
        <v>1732</v>
      </c>
    </row>
    <row r="17" spans="1:3" x14ac:dyDescent="0.2">
      <c r="A17" s="12" t="s">
        <v>14</v>
      </c>
      <c r="B17" s="13">
        <f>B18</f>
        <v>993537</v>
      </c>
      <c r="C17" s="13">
        <f>C18</f>
        <v>993538</v>
      </c>
    </row>
    <row r="18" spans="1:3" x14ac:dyDescent="0.2">
      <c r="A18" s="12" t="s">
        <v>15</v>
      </c>
      <c r="B18" s="13">
        <v>993537</v>
      </c>
      <c r="C18" s="13">
        <v>993538</v>
      </c>
    </row>
    <row r="19" spans="1:3" ht="15.75" x14ac:dyDescent="0.25">
      <c r="A19" s="17" t="s">
        <v>16</v>
      </c>
      <c r="B19" s="11">
        <f>SUM(B20,B25,B27,B29,B32)</f>
        <v>611512</v>
      </c>
      <c r="C19" s="11">
        <f>SUM(C20,C25,C27,C29,C32)</f>
        <v>525884</v>
      </c>
    </row>
    <row r="20" spans="1:3" x14ac:dyDescent="0.2">
      <c r="A20" s="12" t="s">
        <v>6</v>
      </c>
      <c r="B20" s="13">
        <f>SUM(B21,B23)</f>
        <v>0</v>
      </c>
      <c r="C20" s="13">
        <f>SUM(C21,C23)</f>
        <v>0</v>
      </c>
    </row>
    <row r="21" spans="1:3" x14ac:dyDescent="0.2">
      <c r="A21" s="14" t="s">
        <v>17</v>
      </c>
      <c r="B21" s="13">
        <f>B22</f>
        <v>0</v>
      </c>
      <c r="C21" s="13">
        <f>C22</f>
        <v>0</v>
      </c>
    </row>
    <row r="22" spans="1:3" x14ac:dyDescent="0.2">
      <c r="A22" s="15" t="s">
        <v>18</v>
      </c>
      <c r="B22" s="13">
        <v>0</v>
      </c>
      <c r="C22" s="13">
        <v>0</v>
      </c>
    </row>
    <row r="23" spans="1:3" x14ac:dyDescent="0.2">
      <c r="A23" s="18" t="s">
        <v>19</v>
      </c>
      <c r="B23" s="13">
        <f>B24</f>
        <v>0</v>
      </c>
      <c r="C23" s="13">
        <f>C24</f>
        <v>0</v>
      </c>
    </row>
    <row r="24" spans="1:3" x14ac:dyDescent="0.2">
      <c r="A24" s="15" t="s">
        <v>20</v>
      </c>
      <c r="B24" s="13">
        <v>0</v>
      </c>
      <c r="C24" s="13">
        <v>0</v>
      </c>
    </row>
    <row r="25" spans="1:3" x14ac:dyDescent="0.2">
      <c r="A25" s="12" t="s">
        <v>21</v>
      </c>
      <c r="B25" s="13">
        <f>B26</f>
        <v>0</v>
      </c>
      <c r="C25" s="13">
        <f>C26</f>
        <v>10000</v>
      </c>
    </row>
    <row r="26" spans="1:3" x14ac:dyDescent="0.2">
      <c r="A26" s="14" t="s">
        <v>10</v>
      </c>
      <c r="B26" s="13">
        <v>0</v>
      </c>
      <c r="C26" s="13">
        <v>10000</v>
      </c>
    </row>
    <row r="27" spans="1:3" x14ac:dyDescent="0.2">
      <c r="A27" s="12" t="s">
        <v>22</v>
      </c>
      <c r="B27" s="13">
        <f>B28</f>
        <v>0</v>
      </c>
      <c r="C27" s="13">
        <f>C28</f>
        <v>10000</v>
      </c>
    </row>
    <row r="28" spans="1:3" x14ac:dyDescent="0.2">
      <c r="A28" s="14" t="s">
        <v>23</v>
      </c>
      <c r="B28" s="13">
        <v>0</v>
      </c>
      <c r="C28" s="13">
        <v>10000</v>
      </c>
    </row>
    <row r="29" spans="1:3" x14ac:dyDescent="0.2">
      <c r="A29" s="12" t="s">
        <v>24</v>
      </c>
      <c r="B29" s="13">
        <f t="shared" ref="B29:C30" si="1">B30</f>
        <v>0</v>
      </c>
      <c r="C29" s="13">
        <f t="shared" si="1"/>
        <v>0</v>
      </c>
    </row>
    <row r="30" spans="1:3" x14ac:dyDescent="0.2">
      <c r="A30" s="14" t="s">
        <v>21</v>
      </c>
      <c r="B30" s="13">
        <f t="shared" si="1"/>
        <v>0</v>
      </c>
      <c r="C30" s="13">
        <f t="shared" si="1"/>
        <v>0</v>
      </c>
    </row>
    <row r="31" spans="1:3" x14ac:dyDescent="0.2">
      <c r="A31" s="19" t="s">
        <v>25</v>
      </c>
      <c r="B31" s="13">
        <v>0</v>
      </c>
      <c r="C31" s="13">
        <v>0</v>
      </c>
    </row>
    <row r="32" spans="1:3" x14ac:dyDescent="0.2">
      <c r="A32" s="12" t="s">
        <v>14</v>
      </c>
      <c r="B32" s="13">
        <f>B33</f>
        <v>611512</v>
      </c>
      <c r="C32" s="13">
        <f>C33</f>
        <v>505884</v>
      </c>
    </row>
    <row r="33" spans="1:3" x14ac:dyDescent="0.2">
      <c r="A33" s="14" t="s">
        <v>15</v>
      </c>
      <c r="B33" s="13">
        <v>611512</v>
      </c>
      <c r="C33" s="13">
        <v>505884</v>
      </c>
    </row>
    <row r="34" spans="1:3" ht="15.75" x14ac:dyDescent="0.25">
      <c r="A34" s="17" t="s">
        <v>26</v>
      </c>
      <c r="B34" s="11">
        <f>SUM(B35,B37,B39,B41,B45)</f>
        <v>1489689</v>
      </c>
      <c r="C34" s="11">
        <f>SUM(C35,C37,C39,C41,C45)</f>
        <v>1545935</v>
      </c>
    </row>
    <row r="35" spans="1:3" x14ac:dyDescent="0.2">
      <c r="A35" s="12" t="s">
        <v>27</v>
      </c>
      <c r="B35" s="13">
        <f>B36</f>
        <v>0</v>
      </c>
      <c r="C35" s="13">
        <f>C36</f>
        <v>30856</v>
      </c>
    </row>
    <row r="36" spans="1:3" x14ac:dyDescent="0.2">
      <c r="A36" s="14" t="s">
        <v>10</v>
      </c>
      <c r="B36" s="13">
        <v>0</v>
      </c>
      <c r="C36" s="13">
        <v>30856</v>
      </c>
    </row>
    <row r="37" spans="1:3" x14ac:dyDescent="0.2">
      <c r="A37" s="12" t="s">
        <v>9</v>
      </c>
      <c r="B37" s="13">
        <f>B38</f>
        <v>850825</v>
      </c>
      <c r="C37" s="13">
        <f>C38</f>
        <v>828137</v>
      </c>
    </row>
    <row r="38" spans="1:3" x14ac:dyDescent="0.2">
      <c r="A38" s="14" t="s">
        <v>11</v>
      </c>
      <c r="B38" s="13">
        <v>850825</v>
      </c>
      <c r="C38" s="13">
        <v>828137</v>
      </c>
    </row>
    <row r="39" spans="1:3" x14ac:dyDescent="0.2">
      <c r="A39" s="12" t="s">
        <v>28</v>
      </c>
      <c r="B39" s="13">
        <f>B40</f>
        <v>526389</v>
      </c>
      <c r="C39" s="13">
        <f>C40</f>
        <v>579612</v>
      </c>
    </row>
    <row r="40" spans="1:3" x14ac:dyDescent="0.2">
      <c r="A40" s="14" t="s">
        <v>29</v>
      </c>
      <c r="B40" s="13">
        <v>526389</v>
      </c>
      <c r="C40" s="13">
        <v>579612</v>
      </c>
    </row>
    <row r="41" spans="1:3" x14ac:dyDescent="0.2">
      <c r="A41" s="12" t="s">
        <v>12</v>
      </c>
      <c r="B41" s="13">
        <f>SUM(B42:B44)</f>
        <v>112475</v>
      </c>
      <c r="C41" s="13">
        <f>SUM(C42:C44)</f>
        <v>107330</v>
      </c>
    </row>
    <row r="42" spans="1:3" x14ac:dyDescent="0.2">
      <c r="A42" s="14" t="s">
        <v>30</v>
      </c>
      <c r="B42" s="13">
        <v>96254</v>
      </c>
      <c r="C42" s="13">
        <v>53618</v>
      </c>
    </row>
    <row r="43" spans="1:3" ht="30" x14ac:dyDescent="0.2">
      <c r="A43" s="16" t="s">
        <v>31</v>
      </c>
      <c r="B43" s="13">
        <v>15811</v>
      </c>
      <c r="C43" s="13">
        <v>53712</v>
      </c>
    </row>
    <row r="44" spans="1:3" x14ac:dyDescent="0.2">
      <c r="A44" s="14" t="s">
        <v>32</v>
      </c>
      <c r="B44" s="13">
        <v>410</v>
      </c>
      <c r="C44" s="13">
        <v>0</v>
      </c>
    </row>
    <row r="45" spans="1:3" x14ac:dyDescent="0.2">
      <c r="A45" s="12" t="s">
        <v>33</v>
      </c>
      <c r="B45" s="13">
        <f>B46</f>
        <v>0</v>
      </c>
      <c r="C45" s="13">
        <f>C46</f>
        <v>0</v>
      </c>
    </row>
    <row r="46" spans="1:3" x14ac:dyDescent="0.2">
      <c r="A46" s="14" t="s">
        <v>29</v>
      </c>
      <c r="B46" s="13">
        <v>0</v>
      </c>
      <c r="C46" s="13">
        <v>0</v>
      </c>
    </row>
    <row r="47" spans="1:3" ht="15.75" x14ac:dyDescent="0.25">
      <c r="A47" s="17" t="s">
        <v>34</v>
      </c>
      <c r="B47" s="11">
        <f>SUM(B48,B51,B54)</f>
        <v>1284441</v>
      </c>
      <c r="C47" s="11">
        <f>SUM(C48,C51,C54)</f>
        <v>1703198</v>
      </c>
    </row>
    <row r="48" spans="1:3" x14ac:dyDescent="0.2">
      <c r="A48" s="12" t="s">
        <v>6</v>
      </c>
      <c r="B48" s="13">
        <f t="shared" ref="B48:C49" si="2">B49</f>
        <v>0</v>
      </c>
      <c r="C48" s="13">
        <f t="shared" si="2"/>
        <v>3000</v>
      </c>
    </row>
    <row r="49" spans="1:3" x14ac:dyDescent="0.2">
      <c r="A49" s="14" t="s">
        <v>35</v>
      </c>
      <c r="B49" s="13">
        <f t="shared" si="2"/>
        <v>0</v>
      </c>
      <c r="C49" s="13">
        <f t="shared" si="2"/>
        <v>3000</v>
      </c>
    </row>
    <row r="50" spans="1:3" x14ac:dyDescent="0.2">
      <c r="A50" s="15" t="s">
        <v>36</v>
      </c>
      <c r="B50" s="13">
        <v>0</v>
      </c>
      <c r="C50" s="13">
        <v>3000</v>
      </c>
    </row>
    <row r="51" spans="1:3" x14ac:dyDescent="0.2">
      <c r="A51" s="12" t="s">
        <v>9</v>
      </c>
      <c r="B51" s="13">
        <f>SUM(B52,B53)</f>
        <v>1150829</v>
      </c>
      <c r="C51" s="13">
        <f>SUM(C52,C53)</f>
        <v>1650198</v>
      </c>
    </row>
    <row r="52" spans="1:3" x14ac:dyDescent="0.2">
      <c r="A52" s="14" t="s">
        <v>10</v>
      </c>
      <c r="B52" s="13">
        <v>1108940</v>
      </c>
      <c r="C52" s="13">
        <v>1602083</v>
      </c>
    </row>
    <row r="53" spans="1:3" x14ac:dyDescent="0.2">
      <c r="A53" s="14" t="s">
        <v>37</v>
      </c>
      <c r="B53" s="13">
        <v>41889</v>
      </c>
      <c r="C53" s="13">
        <v>48115</v>
      </c>
    </row>
    <row r="54" spans="1:3" x14ac:dyDescent="0.2">
      <c r="A54" s="12" t="s">
        <v>38</v>
      </c>
      <c r="B54" s="13">
        <f>B55</f>
        <v>133612</v>
      </c>
      <c r="C54" s="13">
        <f>C55</f>
        <v>50000</v>
      </c>
    </row>
    <row r="55" spans="1:3" x14ac:dyDescent="0.2">
      <c r="A55" s="14" t="s">
        <v>10</v>
      </c>
      <c r="B55" s="13">
        <v>133612</v>
      </c>
      <c r="C55" s="13">
        <v>50000</v>
      </c>
    </row>
    <row r="56" spans="1:3" ht="15.75" x14ac:dyDescent="0.25">
      <c r="A56" s="17" t="s">
        <v>39</v>
      </c>
      <c r="B56" s="11">
        <f>SUM(B57,B60,B62,B65)</f>
        <v>88101</v>
      </c>
      <c r="C56" s="11">
        <f>SUM(C57,C60,C62,C65)</f>
        <v>217319</v>
      </c>
    </row>
    <row r="57" spans="1:3" x14ac:dyDescent="0.2">
      <c r="A57" s="12" t="s">
        <v>6</v>
      </c>
      <c r="B57" s="13">
        <f t="shared" ref="B57:C58" si="3">B58</f>
        <v>0</v>
      </c>
      <c r="C57" s="13">
        <f t="shared" si="3"/>
        <v>0</v>
      </c>
    </row>
    <row r="58" spans="1:3" x14ac:dyDescent="0.2">
      <c r="A58" s="14" t="s">
        <v>40</v>
      </c>
      <c r="B58" s="13">
        <f t="shared" si="3"/>
        <v>0</v>
      </c>
      <c r="C58" s="13">
        <f t="shared" si="3"/>
        <v>0</v>
      </c>
    </row>
    <row r="59" spans="1:3" x14ac:dyDescent="0.2">
      <c r="A59" s="15" t="s">
        <v>41</v>
      </c>
      <c r="B59" s="13">
        <v>0</v>
      </c>
      <c r="C59" s="13">
        <v>0</v>
      </c>
    </row>
    <row r="60" spans="1:3" x14ac:dyDescent="0.2">
      <c r="A60" s="12" t="s">
        <v>9</v>
      </c>
      <c r="B60" s="13">
        <f>B61</f>
        <v>88101</v>
      </c>
      <c r="C60" s="13">
        <f>C61</f>
        <v>123319</v>
      </c>
    </row>
    <row r="61" spans="1:3" x14ac:dyDescent="0.2">
      <c r="A61" s="14" t="s">
        <v>11</v>
      </c>
      <c r="B61" s="13">
        <v>88101</v>
      </c>
      <c r="C61" s="13">
        <v>123319</v>
      </c>
    </row>
    <row r="62" spans="1:3" x14ac:dyDescent="0.2">
      <c r="A62" s="12" t="s">
        <v>22</v>
      </c>
      <c r="B62" s="13">
        <f>SUM(B63:B64)</f>
        <v>0</v>
      </c>
      <c r="C62" s="13">
        <f>SUM(C63:C64)</f>
        <v>0</v>
      </c>
    </row>
    <row r="63" spans="1:3" ht="30" x14ac:dyDescent="0.2">
      <c r="A63" s="16" t="s">
        <v>42</v>
      </c>
      <c r="B63" s="13">
        <v>0</v>
      </c>
      <c r="C63" s="13">
        <v>0</v>
      </c>
    </row>
    <row r="64" spans="1:3" x14ac:dyDescent="0.2">
      <c r="A64" s="14" t="s">
        <v>43</v>
      </c>
      <c r="B64" s="13">
        <v>0</v>
      </c>
      <c r="C64" s="13">
        <v>0</v>
      </c>
    </row>
    <row r="65" spans="1:3" x14ac:dyDescent="0.2">
      <c r="A65" s="12" t="s">
        <v>12</v>
      </c>
      <c r="B65" s="13">
        <f>B66</f>
        <v>0</v>
      </c>
      <c r="C65" s="13">
        <f>C66</f>
        <v>94000</v>
      </c>
    </row>
    <row r="66" spans="1:3" x14ac:dyDescent="0.2">
      <c r="A66" s="14" t="s">
        <v>44</v>
      </c>
      <c r="B66" s="13">
        <v>0</v>
      </c>
      <c r="C66" s="13">
        <v>94000</v>
      </c>
    </row>
    <row r="67" spans="1:3" ht="15.75" x14ac:dyDescent="0.25">
      <c r="A67" s="17" t="s">
        <v>45</v>
      </c>
      <c r="B67" s="11">
        <f>SUM(B68,B71,B76,B79,B81,B83)</f>
        <v>696268</v>
      </c>
      <c r="C67" s="11">
        <f>SUM(C68,C71,C76,C79,C81,C83)</f>
        <v>963505</v>
      </c>
    </row>
    <row r="68" spans="1:3" x14ac:dyDescent="0.2">
      <c r="A68" s="12" t="s">
        <v>27</v>
      </c>
      <c r="B68" s="13">
        <f>SUM(B69,B70)</f>
        <v>88862</v>
      </c>
      <c r="C68" s="13">
        <f>SUM(C69,C70)</f>
        <v>366854</v>
      </c>
    </row>
    <row r="69" spans="1:3" x14ac:dyDescent="0.2">
      <c r="A69" s="14" t="s">
        <v>10</v>
      </c>
      <c r="B69" s="13">
        <v>88862</v>
      </c>
      <c r="C69" s="13">
        <v>87227</v>
      </c>
    </row>
    <row r="70" spans="1:3" x14ac:dyDescent="0.2">
      <c r="A70" s="14" t="s">
        <v>46</v>
      </c>
      <c r="B70" s="13">
        <v>0</v>
      </c>
      <c r="C70" s="13">
        <v>279627</v>
      </c>
    </row>
    <row r="71" spans="1:3" x14ac:dyDescent="0.2">
      <c r="A71" s="12" t="s">
        <v>6</v>
      </c>
      <c r="B71" s="13">
        <f>SUM(B72,B74)</f>
        <v>0</v>
      </c>
      <c r="C71" s="13">
        <f>SUM(C72,C74)</f>
        <v>0</v>
      </c>
    </row>
    <row r="72" spans="1:3" x14ac:dyDescent="0.2">
      <c r="A72" s="14" t="s">
        <v>47</v>
      </c>
      <c r="B72" s="13">
        <f>B73</f>
        <v>0</v>
      </c>
      <c r="C72" s="13">
        <f>C73</f>
        <v>0</v>
      </c>
    </row>
    <row r="73" spans="1:3" x14ac:dyDescent="0.2">
      <c r="A73" s="15" t="s">
        <v>18</v>
      </c>
      <c r="B73" s="13">
        <v>0</v>
      </c>
      <c r="C73" s="13">
        <v>0</v>
      </c>
    </row>
    <row r="74" spans="1:3" x14ac:dyDescent="0.2">
      <c r="A74" s="14" t="s">
        <v>48</v>
      </c>
      <c r="B74" s="13">
        <f>B75</f>
        <v>0</v>
      </c>
      <c r="C74" s="13">
        <f>C75</f>
        <v>0</v>
      </c>
    </row>
    <row r="75" spans="1:3" x14ac:dyDescent="0.2">
      <c r="A75" s="15" t="s">
        <v>8</v>
      </c>
      <c r="B75" s="13">
        <v>0</v>
      </c>
      <c r="C75" s="13">
        <v>0</v>
      </c>
    </row>
    <row r="76" spans="1:3" x14ac:dyDescent="0.2">
      <c r="A76" s="12" t="s">
        <v>9</v>
      </c>
      <c r="B76" s="13">
        <f>SUM(B77,B78)</f>
        <v>136700</v>
      </c>
      <c r="C76" s="13">
        <f>SUM(C77,C78)</f>
        <v>200933</v>
      </c>
    </row>
    <row r="77" spans="1:3" x14ac:dyDescent="0.2">
      <c r="A77" s="14" t="s">
        <v>10</v>
      </c>
      <c r="B77" s="13">
        <v>106423</v>
      </c>
      <c r="C77" s="13">
        <v>140601</v>
      </c>
    </row>
    <row r="78" spans="1:3" x14ac:dyDescent="0.2">
      <c r="A78" s="14" t="s">
        <v>11</v>
      </c>
      <c r="B78" s="13">
        <v>30277</v>
      </c>
      <c r="C78" s="13">
        <v>60332</v>
      </c>
    </row>
    <row r="79" spans="1:3" x14ac:dyDescent="0.2">
      <c r="A79" s="12" t="s">
        <v>21</v>
      </c>
      <c r="B79" s="13">
        <f>B80</f>
        <v>91865</v>
      </c>
      <c r="C79" s="13">
        <f>C80</f>
        <v>0</v>
      </c>
    </row>
    <row r="80" spans="1:3" x14ac:dyDescent="0.2">
      <c r="A80" s="14" t="s">
        <v>10</v>
      </c>
      <c r="B80" s="13">
        <v>91865</v>
      </c>
      <c r="C80" s="13">
        <v>0</v>
      </c>
    </row>
    <row r="81" spans="1:3" x14ac:dyDescent="0.2">
      <c r="A81" s="12" t="s">
        <v>12</v>
      </c>
      <c r="B81" s="13">
        <f>B82</f>
        <v>47051</v>
      </c>
      <c r="C81" s="13">
        <f>C82</f>
        <v>119961</v>
      </c>
    </row>
    <row r="82" spans="1:3" x14ac:dyDescent="0.2">
      <c r="A82" s="14" t="s">
        <v>44</v>
      </c>
      <c r="B82" s="13">
        <v>47051</v>
      </c>
      <c r="C82" s="13">
        <v>119961</v>
      </c>
    </row>
    <row r="83" spans="1:3" x14ac:dyDescent="0.2">
      <c r="A83" s="12" t="s">
        <v>49</v>
      </c>
      <c r="B83" s="13">
        <f>B84</f>
        <v>331790</v>
      </c>
      <c r="C83" s="13">
        <f>C84</f>
        <v>275757</v>
      </c>
    </row>
    <row r="84" spans="1:3" x14ac:dyDescent="0.2">
      <c r="A84" s="20" t="s">
        <v>50</v>
      </c>
      <c r="B84" s="21">
        <v>331790</v>
      </c>
      <c r="C84" s="21">
        <v>275757</v>
      </c>
    </row>
    <row r="85" spans="1:3" x14ac:dyDescent="0.2">
      <c r="A85" s="3" t="s">
        <v>51</v>
      </c>
    </row>
  </sheetData>
  <sheetProtection algorithmName="SHA-512" hashValue="qXdR5sM6kLBrxugfBpZbKu1oAGc1M875MJLn09gG89kloSzkh2zfoazdNaE0DvloDw96PFrt9+QvUkE5lJeYvg==" saltValue="q/R1MXbXk8e6cuBf0dHFlA==" spinCount="100000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6.2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Mae A. Manuel</dc:creator>
  <cp:lastModifiedBy>Ellen Grace A. Guiam</cp:lastModifiedBy>
  <dcterms:created xsi:type="dcterms:W3CDTF">2018-01-31T09:29:27Z</dcterms:created>
  <dcterms:modified xsi:type="dcterms:W3CDTF">2018-02-02T01:27:21Z</dcterms:modified>
</cp:coreProperties>
</file>