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Table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<sst xmlns="http://schemas.openxmlformats.org/spreadsheetml/2006/main" count="51" uniqueCount="51">
  <si>
    <t>(Value in thousand pesos. Details may not add up to total due to rounding and/or statistical disclosure control)</t>
  </si>
  <si>
    <t>Industry Description</t>
  </si>
  <si>
    <t>G451</t>
  </si>
  <si>
    <t>Sale of motor vehicles</t>
  </si>
  <si>
    <t>G452</t>
  </si>
  <si>
    <t>Maintenance and repair of motor vehicles</t>
  </si>
  <si>
    <t>G453</t>
  </si>
  <si>
    <t>Sale of motor vehicle parts and accessories</t>
  </si>
  <si>
    <t>G454</t>
  </si>
  <si>
    <t>Sale, maintenance and repair of mo torcycles and related parts and accessories</t>
  </si>
  <si>
    <t>G461</t>
  </si>
  <si>
    <t>Wholesale on a fee or contract basis</t>
  </si>
  <si>
    <t>G462</t>
  </si>
  <si>
    <t>Wholesale of agricultural raw materials and live animals</t>
  </si>
  <si>
    <t>G463</t>
  </si>
  <si>
    <t>Wholesale of food, beverages and tobacco</t>
  </si>
  <si>
    <t>G464</t>
  </si>
  <si>
    <t>Wholesale of household goods</t>
  </si>
  <si>
    <t>G465</t>
  </si>
  <si>
    <t>Wholesale of machinery, equipment and supplies</t>
  </si>
  <si>
    <t>G466</t>
  </si>
  <si>
    <t>Other specialized wholesale</t>
  </si>
  <si>
    <t>G469</t>
  </si>
  <si>
    <t>Non-specialized wholesale trade</t>
  </si>
  <si>
    <t>G471</t>
  </si>
  <si>
    <t>Retail sale in non-specialized stores</t>
  </si>
  <si>
    <t>G472</t>
  </si>
  <si>
    <t>Retail sale of food, beverages and tobacco in specialized stores</t>
  </si>
  <si>
    <t>G473</t>
  </si>
  <si>
    <t>Retail sale of automotive fuel in specialized stores</t>
  </si>
  <si>
    <t>G474</t>
  </si>
  <si>
    <t>Retail sale of information and communications equipment in specialized stores</t>
  </si>
  <si>
    <t>G475</t>
  </si>
  <si>
    <t>Retail sale of other household equipment in specialized stores</t>
  </si>
  <si>
    <t>G476</t>
  </si>
  <si>
    <t>Retail sale of cultural and recreation goods in specialized stores</t>
  </si>
  <si>
    <t>G477</t>
  </si>
  <si>
    <t>Retail sale of other goods in specialized stores</t>
  </si>
  <si>
    <t>G479</t>
  </si>
  <si>
    <t>Retail trade not in stores, stalls or markets</t>
  </si>
  <si>
    <t>2009 PSIC Code</t>
  </si>
  <si>
    <t>Wholesale and Retail Trade; Repair of Motor Vehicles and Motrocycles</t>
  </si>
  <si>
    <t>(1)</t>
  </si>
  <si>
    <t>(2)</t>
  </si>
  <si>
    <t>(3)</t>
  </si>
  <si>
    <t>(4)</t>
  </si>
  <si>
    <t>Average Annual Compensation 
per Employee 
(PHP)</t>
  </si>
  <si>
    <t>Income 
per 
Expense</t>
  </si>
  <si>
    <t>Value Added 
per Total 
Employment 
(PHP)</t>
  </si>
  <si>
    <t>Average Employment 
per Establishment</t>
  </si>
  <si>
    <t xml:space="preserve">TABLE 4 Selected Indicators for Wholesale and Retail Trade; Repair of Motor Vehicles and Motorcycles Establishments for All Employment Sizes 
by Industry Group: Philippines, 2014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</si>
</sst>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 wrapText="1"/>
    </xf>
    <xf numFmtId="3" fontId="38" fillId="0" borderId="0" xfId="0" applyNumberFormat="1" applyFont="1" applyAlignment="1">
      <alignment wrapText="1"/>
    </xf>
    <xf numFmtId="3" fontId="37" fillId="0" borderId="0" xfId="0" applyNumberFormat="1" applyFont="1" applyAlignment="1">
      <alignment wrapText="1"/>
    </xf>
    <xf numFmtId="0" fontId="38" fillId="0" borderId="10" xfId="0" applyFont="1" applyBorder="1" applyAlignment="1" quotePrefix="1">
      <alignment horizontal="center" vertical="center" wrapText="1"/>
    </xf>
    <xf numFmtId="0" fontId="38" fillId="0" borderId="11" xfId="0" applyFont="1" applyBorder="1" applyAlignment="1" quotePrefix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wrapText="1"/>
    </xf>
    <xf numFmtId="4" fontId="38" fillId="0" borderId="0" xfId="0" applyNumberFormat="1" applyFont="1" applyAlignment="1">
      <alignment wrapText="1"/>
    </xf>
    <xf numFmtId="4" fontId="37" fillId="0" borderId="0" xfId="0" applyNumberFormat="1" applyFont="1" applyAlignment="1">
      <alignment wrapText="1"/>
    </xf>
    <xf numFmtId="4" fontId="38" fillId="0" borderId="12" xfId="0" applyNumberFormat="1" applyFont="1" applyBorder="1" applyAlignment="1">
      <alignment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Border="1" applyAlignment="1">
      <alignment wrapText="1"/>
    </xf>
    <xf numFmtId="3" fontId="38" fillId="0" borderId="0" xfId="0" applyNumberFormat="1" applyFont="1" applyBorder="1" applyAlignment="1">
      <alignment wrapText="1"/>
    </xf>
    <xf numFmtId="4" fontId="38" fillId="0" borderId="0" xfId="0" applyNumberFormat="1" applyFont="1" applyBorder="1" applyAlignment="1">
      <alignment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%20ASPBI%20final%20table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_con"/>
      <sheetName val="ratio table"/>
    </sheetNames>
    <sheetDataSet>
      <sheetData sheetId="0">
        <row r="12">
          <cell r="C12">
            <v>100897</v>
          </cell>
          <cell r="D12">
            <v>981310</v>
          </cell>
          <cell r="E12">
            <v>970473</v>
          </cell>
          <cell r="F12">
            <v>3644689341</v>
          </cell>
          <cell r="G12">
            <v>3481559292</v>
          </cell>
          <cell r="H12">
            <v>142636270</v>
          </cell>
        </row>
        <row r="14">
          <cell r="C14">
            <v>1135</v>
          </cell>
          <cell r="D14">
            <v>28200</v>
          </cell>
          <cell r="E14">
            <v>27980</v>
          </cell>
          <cell r="F14">
            <v>258045410</v>
          </cell>
          <cell r="G14">
            <v>250099112</v>
          </cell>
          <cell r="H14">
            <v>5527913</v>
          </cell>
        </row>
        <row r="15">
          <cell r="C15">
            <v>2249</v>
          </cell>
          <cell r="D15">
            <v>17140</v>
          </cell>
          <cell r="E15">
            <v>16564</v>
          </cell>
          <cell r="F15">
            <v>14079851</v>
          </cell>
          <cell r="G15">
            <v>13232932</v>
          </cell>
          <cell r="H15">
            <v>1708547</v>
          </cell>
        </row>
        <row r="16">
          <cell r="C16">
            <v>3351</v>
          </cell>
          <cell r="D16">
            <v>27268</v>
          </cell>
          <cell r="E16">
            <v>26958</v>
          </cell>
          <cell r="F16">
            <v>60412130</v>
          </cell>
          <cell r="G16">
            <v>57429815</v>
          </cell>
          <cell r="H16">
            <v>3910580</v>
          </cell>
        </row>
        <row r="17">
          <cell r="C17">
            <v>5647</v>
          </cell>
          <cell r="D17">
            <v>51523</v>
          </cell>
          <cell r="E17">
            <v>51516</v>
          </cell>
          <cell r="F17">
            <v>85947428</v>
          </cell>
          <cell r="G17">
            <v>78607698</v>
          </cell>
          <cell r="H17">
            <v>6494708</v>
          </cell>
        </row>
        <row r="18">
          <cell r="C18">
            <v>388</v>
          </cell>
          <cell r="D18">
            <v>4855</v>
          </cell>
          <cell r="E18">
            <v>4836</v>
          </cell>
          <cell r="F18">
            <v>7762908</v>
          </cell>
          <cell r="G18">
            <v>7024863</v>
          </cell>
          <cell r="H18">
            <v>824661</v>
          </cell>
        </row>
        <row r="19">
          <cell r="C19">
            <v>2031</v>
          </cell>
          <cell r="D19">
            <v>19276</v>
          </cell>
          <cell r="E19">
            <v>18652</v>
          </cell>
          <cell r="F19">
            <v>44974511</v>
          </cell>
          <cell r="G19">
            <v>42408900</v>
          </cell>
          <cell r="H19">
            <v>1709262</v>
          </cell>
        </row>
        <row r="20">
          <cell r="C20">
            <v>2863</v>
          </cell>
          <cell r="D20">
            <v>60466</v>
          </cell>
          <cell r="E20">
            <v>60125</v>
          </cell>
          <cell r="F20">
            <v>351491864</v>
          </cell>
          <cell r="G20">
            <v>337720937</v>
          </cell>
          <cell r="H20">
            <v>10468857</v>
          </cell>
        </row>
        <row r="21">
          <cell r="C21">
            <v>4047</v>
          </cell>
          <cell r="D21">
            <v>79849</v>
          </cell>
          <cell r="E21">
            <v>79712</v>
          </cell>
          <cell r="F21">
            <v>462242520</v>
          </cell>
          <cell r="G21">
            <v>441815020</v>
          </cell>
          <cell r="H21">
            <v>18549137</v>
          </cell>
        </row>
        <row r="22">
          <cell r="C22">
            <v>1968</v>
          </cell>
          <cell r="D22">
            <v>42028</v>
          </cell>
          <cell r="E22">
            <v>41971</v>
          </cell>
          <cell r="F22">
            <v>175419229</v>
          </cell>
          <cell r="G22">
            <v>163876165</v>
          </cell>
          <cell r="H22">
            <v>9138966</v>
          </cell>
        </row>
        <row r="23">
          <cell r="C23">
            <v>3319</v>
          </cell>
          <cell r="D23">
            <v>46902</v>
          </cell>
          <cell r="E23">
            <v>46496</v>
          </cell>
          <cell r="F23">
            <v>388421097</v>
          </cell>
          <cell r="G23">
            <v>375562598</v>
          </cell>
          <cell r="H23">
            <v>8347302</v>
          </cell>
        </row>
        <row r="24">
          <cell r="C24">
            <v>69</v>
          </cell>
          <cell r="D24">
            <v>1065</v>
          </cell>
          <cell r="E24">
            <v>1065</v>
          </cell>
          <cell r="F24">
            <v>2359603</v>
          </cell>
          <cell r="G24">
            <v>2209227</v>
          </cell>
          <cell r="H24">
            <v>193084</v>
          </cell>
        </row>
        <row r="25">
          <cell r="C25">
            <v>8017</v>
          </cell>
          <cell r="D25">
            <v>170899</v>
          </cell>
          <cell r="E25">
            <v>169189</v>
          </cell>
          <cell r="F25">
            <v>633486283</v>
          </cell>
          <cell r="G25">
            <v>602973693</v>
          </cell>
          <cell r="H25">
            <v>22220849</v>
          </cell>
        </row>
        <row r="26">
          <cell r="C26">
            <v>8932</v>
          </cell>
          <cell r="D26">
            <v>35845</v>
          </cell>
          <cell r="E26">
            <v>35518</v>
          </cell>
          <cell r="F26">
            <v>58622060</v>
          </cell>
          <cell r="G26">
            <v>55599572</v>
          </cell>
          <cell r="H26">
            <v>3476985</v>
          </cell>
        </row>
        <row r="27">
          <cell r="C27">
            <v>3924</v>
          </cell>
          <cell r="D27">
            <v>45626</v>
          </cell>
          <cell r="E27">
            <v>45348</v>
          </cell>
          <cell r="F27">
            <v>287115086</v>
          </cell>
          <cell r="G27">
            <v>280517826</v>
          </cell>
          <cell r="H27">
            <v>4751869</v>
          </cell>
        </row>
        <row r="28">
          <cell r="C28">
            <v>5077</v>
          </cell>
          <cell r="D28">
            <v>31144</v>
          </cell>
          <cell r="E28">
            <v>30913</v>
          </cell>
          <cell r="F28">
            <v>80897285</v>
          </cell>
          <cell r="G28">
            <v>77051042</v>
          </cell>
          <cell r="H28">
            <v>3749760</v>
          </cell>
        </row>
        <row r="29">
          <cell r="C29">
            <v>13593</v>
          </cell>
          <cell r="D29">
            <v>117486</v>
          </cell>
          <cell r="E29">
            <v>115134</v>
          </cell>
          <cell r="F29">
            <v>277383344</v>
          </cell>
          <cell r="G29">
            <v>261131119</v>
          </cell>
          <cell r="H29">
            <v>12975527</v>
          </cell>
        </row>
        <row r="30">
          <cell r="C30">
            <v>2977</v>
          </cell>
          <cell r="D30">
            <v>20274</v>
          </cell>
          <cell r="E30">
            <v>19420</v>
          </cell>
          <cell r="F30">
            <v>36038318</v>
          </cell>
          <cell r="G30">
            <v>34055521</v>
          </cell>
          <cell r="H30">
            <v>2974642</v>
          </cell>
        </row>
      </sheetData>
      <sheetData sheetId="1">
        <row r="12">
          <cell r="D12">
            <v>361391096</v>
          </cell>
        </row>
        <row r="14">
          <cell r="D14">
            <v>17074079</v>
          </cell>
        </row>
        <row r="15">
          <cell r="D15">
            <v>3159688</v>
          </cell>
        </row>
        <row r="16">
          <cell r="D16">
            <v>8454827</v>
          </cell>
        </row>
        <row r="17">
          <cell r="D17">
            <v>12310763</v>
          </cell>
        </row>
        <row r="18">
          <cell r="D18">
            <v>1935887</v>
          </cell>
        </row>
        <row r="19">
          <cell r="D19">
            <v>4861111</v>
          </cell>
        </row>
        <row r="20">
          <cell r="D20">
            <v>30442685</v>
          </cell>
        </row>
        <row r="21">
          <cell r="D21">
            <v>46251692</v>
          </cell>
        </row>
        <row r="22">
          <cell r="D22">
            <v>24409884</v>
          </cell>
        </row>
        <row r="23">
          <cell r="D23">
            <v>28960145</v>
          </cell>
        </row>
        <row r="24">
          <cell r="D24">
            <v>389518</v>
          </cell>
        </row>
        <row r="25">
          <cell r="D25">
            <v>60393568</v>
          </cell>
        </row>
        <row r="26">
          <cell r="D26">
            <v>7865062</v>
          </cell>
        </row>
        <row r="27">
          <cell r="D27">
            <v>13026604</v>
          </cell>
        </row>
        <row r="28">
          <cell r="D28">
            <v>8630977</v>
          </cell>
        </row>
        <row r="29">
          <cell r="D29">
            <v>33988281</v>
          </cell>
        </row>
        <row r="30">
          <cell r="D30">
            <v>6047908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F2989" sqref="DF2989"/>
    </sheetView>
  </sheetViews>
  <sheetFormatPr defaultColWidth="9.140625" defaultRowHeight="15"/>
  <cols>
    <col min="1" max="1" width="4.57421875" style="16" customWidth="1"/>
    <col min="2" max="2" width="33.7109375" style="16" customWidth="1"/>
    <col min="3" max="3" width="14.421875" style="16" customWidth="1"/>
    <col min="4" max="6" width="13.7109375" style="16" customWidth="1"/>
    <col min="7" max="16384" width="9.140625" style="16" customWidth="1"/>
  </cols>
  <sheetData>
    <row r="1" spans="1:6" ht="41.25" customHeight="1">
      <c r="A1" s="21" t="s">
        <v>50</v>
      </c>
      <c r="B1" s="21"/>
      <c r="C1" s="21"/>
      <c r="D1" s="21"/>
      <c r="E1" s="21"/>
      <c r="F1" s="21"/>
    </row>
    <row r="2" ht="12.75">
      <c r="A2" s="13"/>
    </row>
    <row r="3" spans="1:6" ht="12.75" customHeight="1">
      <c r="A3" s="22" t="s">
        <v>0</v>
      </c>
      <c r="B3" s="22"/>
      <c r="C3" s="22"/>
      <c r="D3" s="22"/>
      <c r="E3" s="22"/>
      <c r="F3" s="22"/>
    </row>
    <row r="4" spans="1:6" ht="12.75">
      <c r="A4" s="15"/>
      <c r="B4" s="15"/>
      <c r="C4" s="15"/>
      <c r="D4" s="15"/>
      <c r="E4" s="15"/>
      <c r="F4" s="15"/>
    </row>
    <row r="5" spans="1:6" ht="30" customHeight="1">
      <c r="A5" s="23" t="s">
        <v>40</v>
      </c>
      <c r="B5" s="24" t="s">
        <v>1</v>
      </c>
      <c r="C5" s="24" t="s">
        <v>49</v>
      </c>
      <c r="D5" s="24" t="s">
        <v>46</v>
      </c>
      <c r="E5" s="24" t="s">
        <v>47</v>
      </c>
      <c r="F5" s="25" t="s">
        <v>48</v>
      </c>
    </row>
    <row r="6" spans="1:6" ht="12.75">
      <c r="A6" s="23"/>
      <c r="B6" s="24"/>
      <c r="C6" s="24"/>
      <c r="D6" s="24"/>
      <c r="E6" s="24"/>
      <c r="F6" s="25"/>
    </row>
    <row r="7" spans="1:6" ht="30" customHeight="1">
      <c r="A7" s="23"/>
      <c r="B7" s="24"/>
      <c r="C7" s="24"/>
      <c r="D7" s="24"/>
      <c r="E7" s="24"/>
      <c r="F7" s="25"/>
    </row>
    <row r="8" spans="1:6" ht="12.75">
      <c r="A8" s="23"/>
      <c r="B8" s="24"/>
      <c r="C8" s="5" t="s">
        <v>42</v>
      </c>
      <c r="D8" s="5" t="s">
        <v>43</v>
      </c>
      <c r="E8" s="5" t="s">
        <v>44</v>
      </c>
      <c r="F8" s="6" t="s">
        <v>45</v>
      </c>
    </row>
    <row r="9" spans="1:6" ht="12.75">
      <c r="A9" s="14"/>
      <c r="B9" s="14"/>
      <c r="C9" s="14"/>
      <c r="D9" s="14"/>
      <c r="E9" s="14"/>
      <c r="F9" s="14"/>
    </row>
    <row r="10" spans="1:6" ht="25.5">
      <c r="A10" s="1"/>
      <c r="B10" s="1" t="s">
        <v>41</v>
      </c>
      <c r="C10" s="4">
        <f>'[1]TABLE 1'!D12/'[1]TABLE 1'!C12</f>
        <v>9.725859044371983</v>
      </c>
      <c r="D10" s="4">
        <f>'[1]TABLE 1'!H12/'[1]TABLE 1'!E12*1000</f>
        <v>146976.03127547083</v>
      </c>
      <c r="E10" s="11">
        <f>'[1]TABLE 1'!F12/'[1]TABLE 1'!G12</f>
        <v>1.046855456224699</v>
      </c>
      <c r="F10" s="4">
        <f>'[1]TABLE 1_con'!D12/'[1]TABLE 1'!D12*1000</f>
        <v>368274.1396704405</v>
      </c>
    </row>
    <row r="11" spans="1:6" ht="12.75">
      <c r="A11" s="1"/>
      <c r="B11" s="2"/>
      <c r="C11" s="3"/>
      <c r="D11" s="3"/>
      <c r="E11" s="3"/>
      <c r="F11" s="3"/>
    </row>
    <row r="12" spans="1:6" ht="12.75">
      <c r="A12" s="2" t="s">
        <v>2</v>
      </c>
      <c r="B12" s="2" t="s">
        <v>3</v>
      </c>
      <c r="C12" s="3">
        <f>'[1]TABLE 1'!D14/'[1]TABLE 1'!C14</f>
        <v>24.845814977973568</v>
      </c>
      <c r="D12" s="3">
        <f>'[1]TABLE 1'!H14/'[1]TABLE 1'!E14*1000</f>
        <v>197566.58327376697</v>
      </c>
      <c r="E12" s="10">
        <f>'[1]TABLE 1'!F14/'[1]TABLE 1'!G14</f>
        <v>1.0317725958179331</v>
      </c>
      <c r="F12" s="3">
        <f>'[1]TABLE 1_con'!D14/'[1]TABLE 1'!D14*1000</f>
        <v>605463.7943262411</v>
      </c>
    </row>
    <row r="13" spans="1:6" ht="12" customHeight="1">
      <c r="A13" s="2" t="s">
        <v>4</v>
      </c>
      <c r="B13" s="2" t="s">
        <v>5</v>
      </c>
      <c r="C13" s="3">
        <f>'[1]TABLE 1'!D15/'[1]TABLE 1'!C15</f>
        <v>7.621164962205425</v>
      </c>
      <c r="D13" s="3">
        <f>'[1]TABLE 1'!H15/'[1]TABLE 1'!E15*1000</f>
        <v>103148.21299203091</v>
      </c>
      <c r="E13" s="10">
        <f>'[1]TABLE 1'!F15/'[1]TABLE 1'!G15</f>
        <v>1.06400085785977</v>
      </c>
      <c r="F13" s="3">
        <f>'[1]TABLE 1_con'!D15/'[1]TABLE 1'!D15*1000</f>
        <v>184345.8576429405</v>
      </c>
    </row>
    <row r="14" spans="1:6" ht="12" customHeight="1">
      <c r="A14" s="2" t="s">
        <v>6</v>
      </c>
      <c r="B14" s="2" t="s">
        <v>7</v>
      </c>
      <c r="C14" s="3">
        <f>'[1]TABLE 1'!D16/'[1]TABLE 1'!C16</f>
        <v>8.137272455983288</v>
      </c>
      <c r="D14" s="3">
        <f>'[1]TABLE 1'!H16/'[1]TABLE 1'!E16*1000</f>
        <v>145061.948215743</v>
      </c>
      <c r="E14" s="10">
        <f>'[1]TABLE 1'!F16/'[1]TABLE 1'!G16</f>
        <v>1.051929733710617</v>
      </c>
      <c r="F14" s="3">
        <f>'[1]TABLE 1_con'!D16/'[1]TABLE 1'!D16*1000</f>
        <v>310064.06777174707</v>
      </c>
    </row>
    <row r="15" spans="1:6" ht="25.5" customHeight="1">
      <c r="A15" s="7" t="s">
        <v>8</v>
      </c>
      <c r="B15" s="2" t="s">
        <v>9</v>
      </c>
      <c r="C15" s="3">
        <f>'[1]TABLE 1'!D17/'[1]TABLE 1'!C17</f>
        <v>9.123959624579422</v>
      </c>
      <c r="D15" s="3">
        <f>'[1]TABLE 1'!H17/'[1]TABLE 1'!E17*1000</f>
        <v>126071.66705489557</v>
      </c>
      <c r="E15" s="10">
        <f>'[1]TABLE 1'!F17/'[1]TABLE 1'!G17</f>
        <v>1.093371644085036</v>
      </c>
      <c r="F15" s="3">
        <f>'[1]TABLE 1_con'!D17/'[1]TABLE 1'!D17*1000</f>
        <v>238937.2319158434</v>
      </c>
    </row>
    <row r="16" spans="1:6" ht="12.75">
      <c r="A16" s="2" t="s">
        <v>10</v>
      </c>
      <c r="B16" s="2" t="s">
        <v>11</v>
      </c>
      <c r="C16" s="3">
        <f>'[1]TABLE 1'!D18/'[1]TABLE 1'!C18</f>
        <v>12.512886597938145</v>
      </c>
      <c r="D16" s="3">
        <f>'[1]TABLE 1'!H18/'[1]TABLE 1'!E18*1000</f>
        <v>170525.4342431762</v>
      </c>
      <c r="E16" s="10">
        <f>'[1]TABLE 1'!F18/'[1]TABLE 1'!G18</f>
        <v>1.105061835369601</v>
      </c>
      <c r="F16" s="3">
        <f>'[1]TABLE 1_con'!D18/'[1]TABLE 1'!D18*1000</f>
        <v>398740.885684861</v>
      </c>
    </row>
    <row r="17" spans="1:6" ht="25.5">
      <c r="A17" s="7" t="s">
        <v>12</v>
      </c>
      <c r="B17" s="2" t="s">
        <v>13</v>
      </c>
      <c r="C17" s="3">
        <f>'[1]TABLE 1'!D19/'[1]TABLE 1'!C19</f>
        <v>9.490891186607582</v>
      </c>
      <c r="D17" s="3">
        <f>'[1]TABLE 1'!H19/'[1]TABLE 1'!E19*1000</f>
        <v>91639.60969333047</v>
      </c>
      <c r="E17" s="10">
        <f>'[1]TABLE 1'!F19/'[1]TABLE 1'!G19</f>
        <v>1.060496994734596</v>
      </c>
      <c r="F17" s="3">
        <f>'[1]TABLE 1_con'!D19/'[1]TABLE 1'!D19*1000</f>
        <v>252184.63374144014</v>
      </c>
    </row>
    <row r="18" spans="1:6" ht="12" customHeight="1">
      <c r="A18" s="2" t="s">
        <v>14</v>
      </c>
      <c r="B18" s="2" t="s">
        <v>15</v>
      </c>
      <c r="C18" s="3">
        <f>'[1]TABLE 1'!D20/'[1]TABLE 1'!C20</f>
        <v>21.119804400977994</v>
      </c>
      <c r="D18" s="3">
        <f>'[1]TABLE 1'!H20/'[1]TABLE 1'!E20*1000</f>
        <v>174118.20374220374</v>
      </c>
      <c r="E18" s="10">
        <f>'[1]TABLE 1'!F20/'[1]TABLE 1'!G20</f>
        <v>1.0407760535142658</v>
      </c>
      <c r="F18" s="3">
        <f>'[1]TABLE 1_con'!D20/'[1]TABLE 1'!D20*1000</f>
        <v>503467.8166242186</v>
      </c>
    </row>
    <row r="19" spans="1:6" ht="12.75">
      <c r="A19" s="2" t="s">
        <v>16</v>
      </c>
      <c r="B19" s="2" t="s">
        <v>17</v>
      </c>
      <c r="C19" s="3">
        <f>'[1]TABLE 1'!D21/'[1]TABLE 1'!C21</f>
        <v>19.730417593278972</v>
      </c>
      <c r="D19" s="3">
        <f>'[1]TABLE 1'!H21/'[1]TABLE 1'!E21*1000</f>
        <v>232701.9394821357</v>
      </c>
      <c r="E19" s="10">
        <f>'[1]TABLE 1'!F21/'[1]TABLE 1'!G21</f>
        <v>1.0462354131826483</v>
      </c>
      <c r="F19" s="3">
        <f>'[1]TABLE 1_con'!D21/'[1]TABLE 1'!D21*1000</f>
        <v>579239.4644892234</v>
      </c>
    </row>
    <row r="20" spans="1:6" ht="12" customHeight="1">
      <c r="A20" s="7" t="s">
        <v>18</v>
      </c>
      <c r="B20" s="2" t="s">
        <v>19</v>
      </c>
      <c r="C20" s="3">
        <f>'[1]TABLE 1'!D22/'[1]TABLE 1'!C22</f>
        <v>21.35569105691057</v>
      </c>
      <c r="D20" s="3">
        <f>'[1]TABLE 1'!H22/'[1]TABLE 1'!E22*1000</f>
        <v>217744.77615496414</v>
      </c>
      <c r="E20" s="10">
        <f>'[1]TABLE 1'!F22/'[1]TABLE 1'!G22</f>
        <v>1.0704377235090898</v>
      </c>
      <c r="F20" s="3">
        <f>'[1]TABLE 1_con'!D22/'[1]TABLE 1'!D22*1000</f>
        <v>580800.5139430856</v>
      </c>
    </row>
    <row r="21" spans="1:6" ht="12.75">
      <c r="A21" s="2" t="s">
        <v>20</v>
      </c>
      <c r="B21" s="2" t="s">
        <v>21</v>
      </c>
      <c r="C21" s="3">
        <f>'[1]TABLE 1'!D23/'[1]TABLE 1'!C23</f>
        <v>14.131364868936426</v>
      </c>
      <c r="D21" s="3">
        <f>'[1]TABLE 1'!H23/'[1]TABLE 1'!E23*1000</f>
        <v>179527.31417756365</v>
      </c>
      <c r="E21" s="10">
        <f>'[1]TABLE 1'!F23/'[1]TABLE 1'!G23</f>
        <v>1.0342379647719873</v>
      </c>
      <c r="F21" s="3">
        <f>'[1]TABLE 1_con'!D23/'[1]TABLE 1'!D23*1000</f>
        <v>617460.7692635708</v>
      </c>
    </row>
    <row r="22" spans="1:6" ht="12.75">
      <c r="A22" s="2" t="s">
        <v>22</v>
      </c>
      <c r="B22" s="2" t="s">
        <v>23</v>
      </c>
      <c r="C22" s="3">
        <f>'[1]TABLE 1'!D24/'[1]TABLE 1'!C24</f>
        <v>15.434782608695652</v>
      </c>
      <c r="D22" s="3">
        <f>'[1]TABLE 1'!H24/'[1]TABLE 1'!E24*1000</f>
        <v>181299.53051643193</v>
      </c>
      <c r="E22" s="10">
        <f>'[1]TABLE 1'!F24/'[1]TABLE 1'!G24</f>
        <v>1.0680672470506651</v>
      </c>
      <c r="F22" s="3">
        <f>'[1]TABLE 1_con'!D24/'[1]TABLE 1'!D24*1000</f>
        <v>365744.60093896714</v>
      </c>
    </row>
    <row r="23" spans="1:6" ht="12.75">
      <c r="A23" s="2" t="s">
        <v>24</v>
      </c>
      <c r="B23" s="2" t="s">
        <v>25</v>
      </c>
      <c r="C23" s="3">
        <f>'[1]TABLE 1'!D25/'[1]TABLE 1'!C25</f>
        <v>21.317076213047276</v>
      </c>
      <c r="D23" s="3">
        <f>'[1]TABLE 1'!H25/'[1]TABLE 1'!E25*1000</f>
        <v>131337.4332846698</v>
      </c>
      <c r="E23" s="10">
        <f>'[1]TABLE 1'!F25/'[1]TABLE 1'!G25</f>
        <v>1.0506035177889592</v>
      </c>
      <c r="F23" s="3">
        <f>'[1]TABLE 1_con'!D25/'[1]TABLE 1'!D25*1000</f>
        <v>353387.4861760455</v>
      </c>
    </row>
    <row r="24" spans="1:6" ht="25.5">
      <c r="A24" s="20" t="s">
        <v>26</v>
      </c>
      <c r="B24" s="2" t="s">
        <v>27</v>
      </c>
      <c r="C24" s="3">
        <f>'[1]TABLE 1'!D26/'[1]TABLE 1'!C26</f>
        <v>4.0130989699955215</v>
      </c>
      <c r="D24" s="3">
        <f>'[1]TABLE 1'!H26/'[1]TABLE 1'!E26*1000</f>
        <v>97893.60324342587</v>
      </c>
      <c r="E24" s="10">
        <f>'[1]TABLE 1'!F26/'[1]TABLE 1'!G26</f>
        <v>1.0543617134318948</v>
      </c>
      <c r="F24" s="3">
        <f>'[1]TABLE 1_con'!D26/'[1]TABLE 1'!D26*1000</f>
        <v>219418.66369089135</v>
      </c>
    </row>
    <row r="25" spans="1:6" ht="12" customHeight="1">
      <c r="A25" s="7" t="s">
        <v>28</v>
      </c>
      <c r="B25" s="2" t="s">
        <v>29</v>
      </c>
      <c r="C25" s="3">
        <f>'[1]TABLE 1'!D27/'[1]TABLE 1'!C27</f>
        <v>11.627420998980632</v>
      </c>
      <c r="D25" s="3">
        <f>'[1]TABLE 1'!H27/'[1]TABLE 1'!E27*1000</f>
        <v>104786.73811413955</v>
      </c>
      <c r="E25" s="10">
        <f>'[1]TABLE 1'!F27/'[1]TABLE 1'!G27</f>
        <v>1.023518148896534</v>
      </c>
      <c r="F25" s="3">
        <f>'[1]TABLE 1_con'!D27/'[1]TABLE 1'!D27*1000</f>
        <v>285508.3505019068</v>
      </c>
    </row>
    <row r="26" spans="1:6" ht="25.5" customHeight="1">
      <c r="A26" s="7" t="s">
        <v>30</v>
      </c>
      <c r="B26" s="2" t="s">
        <v>31</v>
      </c>
      <c r="C26" s="3">
        <f>'[1]TABLE 1'!D28/'[1]TABLE 1'!C28</f>
        <v>6.134331298010636</v>
      </c>
      <c r="D26" s="3">
        <f>'[1]TABLE 1'!H28/'[1]TABLE 1'!E28*1000</f>
        <v>121300.42376993498</v>
      </c>
      <c r="E26" s="10">
        <f>'[1]TABLE 1'!F28/'[1]TABLE 1'!G28</f>
        <v>1.0499181179146155</v>
      </c>
      <c r="F26" s="3">
        <f>'[1]TABLE 1_con'!D28/'[1]TABLE 1'!D28*1000</f>
        <v>277131.29334703315</v>
      </c>
    </row>
    <row r="27" spans="1:6" ht="25.5">
      <c r="A27" s="20" t="s">
        <v>32</v>
      </c>
      <c r="B27" s="2" t="s">
        <v>33</v>
      </c>
      <c r="C27" s="3">
        <f>'[1]TABLE 1'!D29/'[1]TABLE 1'!C29</f>
        <v>8.643125137938645</v>
      </c>
      <c r="D27" s="3">
        <f>'[1]TABLE 1'!H29/'[1]TABLE 1'!E29*1000</f>
        <v>112699.35032223324</v>
      </c>
      <c r="E27" s="10">
        <f>'[1]TABLE 1'!F29/'[1]TABLE 1'!G29</f>
        <v>1.0622377947991715</v>
      </c>
      <c r="F27" s="3">
        <f>'[1]TABLE 1_con'!D29/'[1]TABLE 1'!D29*1000</f>
        <v>289296.435319953</v>
      </c>
    </row>
    <row r="28" spans="1:6" ht="25.5">
      <c r="A28" s="20" t="s">
        <v>34</v>
      </c>
      <c r="B28" s="2" t="s">
        <v>35</v>
      </c>
      <c r="C28" s="3">
        <f>'[1]TABLE 1'!D30/'[1]TABLE 1'!C30</f>
        <v>6.810211622438697</v>
      </c>
      <c r="D28" s="3">
        <f>'[1]TABLE 1'!H30/'[1]TABLE 1'!E30*1000</f>
        <v>153174.15036045315</v>
      </c>
      <c r="E28" s="10">
        <f>'[1]TABLE 1'!F30/'[1]TABLE 1'!G30</f>
        <v>1.0582224832208558</v>
      </c>
      <c r="F28" s="3">
        <f>'[1]TABLE 1_con'!D30/'[1]TABLE 1'!D30*1000</f>
        <v>298308.57255598303</v>
      </c>
    </row>
    <row r="29" spans="1:6" ht="12.75">
      <c r="A29" s="20" t="s">
        <v>36</v>
      </c>
      <c r="B29" s="2" t="s">
        <v>37</v>
      </c>
      <c r="C29" s="3">
        <v>6</v>
      </c>
      <c r="D29" s="3">
        <v>142953</v>
      </c>
      <c r="E29" s="10">
        <v>1.05</v>
      </c>
      <c r="F29" s="3">
        <v>293193</v>
      </c>
    </row>
    <row r="30" spans="1:6" ht="12" customHeight="1">
      <c r="A30" s="17" t="s">
        <v>38</v>
      </c>
      <c r="B30" s="17" t="s">
        <v>39</v>
      </c>
      <c r="C30" s="18">
        <f>'[1]TABLE 1'!D28/'[1]TABLE 1'!C28</f>
        <v>6.134331298010636</v>
      </c>
      <c r="D30" s="18">
        <v>148645</v>
      </c>
      <c r="E30" s="19">
        <f>'[1]TABLE 1'!F28/'[1]TABLE 1'!G28</f>
        <v>1.0499181179146155</v>
      </c>
      <c r="F30" s="18">
        <v>287163</v>
      </c>
    </row>
    <row r="31" spans="1:6" ht="12" customHeight="1">
      <c r="A31" s="17"/>
      <c r="B31" s="17"/>
      <c r="C31" s="18"/>
      <c r="D31" s="18"/>
      <c r="E31" s="19"/>
      <c r="F31" s="18"/>
    </row>
    <row r="32" spans="1:6" ht="13.5" thickBot="1">
      <c r="A32" s="8"/>
      <c r="B32" s="8"/>
      <c r="C32" s="9"/>
      <c r="D32" s="9"/>
      <c r="E32" s="12"/>
      <c r="F32" s="9"/>
    </row>
  </sheetData>
  <sheetProtection/>
  <mergeCells count="8">
    <mergeCell ref="A1:F1"/>
    <mergeCell ref="A3:F3"/>
    <mergeCell ref="A5:A8"/>
    <mergeCell ref="B5:B8"/>
    <mergeCell ref="C5:C7"/>
    <mergeCell ref="D5:D7"/>
    <mergeCell ref="E5:E7"/>
    <mergeCell ref="F5:F7"/>
  </mergeCells>
  <printOptions/>
  <pageMargins left="0.55" right="0" top="0.7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oNaT</dc:creator>
  <cp:keywords/>
  <dc:description/>
  <cp:lastModifiedBy>Willie</cp:lastModifiedBy>
  <cp:lastPrinted>2017-03-21T07:35:56Z</cp:lastPrinted>
  <dcterms:created xsi:type="dcterms:W3CDTF">2017-03-07T06:16:52Z</dcterms:created>
  <dcterms:modified xsi:type="dcterms:W3CDTF">2017-03-21T08:47:43Z</dcterms:modified>
  <cp:category/>
  <cp:version/>
  <cp:contentType/>
  <cp:contentStatus/>
</cp:coreProperties>
</file>