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20" yWindow="210" windowWidth="12885" windowHeight="8715" activeTab="0"/>
  </bookViews>
  <sheets>
    <sheet name="page1" sheetId="1" r:id="rId1"/>
    <sheet name="page2" sheetId="2" r:id="rId2"/>
    <sheet name="page3" sheetId="3" r:id="rId3"/>
    <sheet name="page4" sheetId="4" r:id="rId4"/>
    <sheet name="Sheet1" sheetId="5" state="hidden" r:id="rId5"/>
  </sheets>
  <definedNames>
    <definedName name="_xlnm.Print_Area" localSheetId="0">'page1'!$A$1:$D$84</definedName>
    <definedName name="_xlnm.Print_Area" localSheetId="1">'page2'!$A$1:$I$61</definedName>
    <definedName name="_xlnm.Print_Area" localSheetId="2">'page3'!$A$1:$I$65</definedName>
    <definedName name="_xlnm.Print_Area" localSheetId="3">'page4'!$A$1:$J$57</definedName>
    <definedName name="_xlnm.Print_Titles" localSheetId="0">'page1'!$1:$7</definedName>
  </definedNames>
  <calcPr fullCalcOnLoad="1"/>
</workbook>
</file>

<file path=xl/sharedStrings.xml><?xml version="1.0" encoding="utf-8"?>
<sst xmlns="http://schemas.openxmlformats.org/spreadsheetml/2006/main" count="554" uniqueCount="376">
  <si>
    <t>Trade and Industry</t>
  </si>
  <si>
    <t>Work and Economic Participation</t>
  </si>
  <si>
    <t>Agriculture</t>
  </si>
  <si>
    <t>Most Common Field of Study</t>
  </si>
  <si>
    <t>Health and Nutrition</t>
  </si>
  <si>
    <t>Public Life</t>
  </si>
  <si>
    <t>25-29</t>
  </si>
  <si>
    <t>Total</t>
  </si>
  <si>
    <t>Women</t>
  </si>
  <si>
    <t>Population</t>
  </si>
  <si>
    <t>Men</t>
  </si>
  <si>
    <t>Indicator</t>
  </si>
  <si>
    <t>For your inquiries and information needs, visit or call the :</t>
  </si>
  <si>
    <t>NATIONAL STATISTICAL INFORMATION CENTER</t>
  </si>
  <si>
    <t>Violence against Women</t>
  </si>
  <si>
    <t xml:space="preserve">Senators </t>
  </si>
  <si>
    <t>Total Number</t>
  </si>
  <si>
    <t>Sexually Abused</t>
  </si>
  <si>
    <t>Neglected</t>
  </si>
  <si>
    <t>Victims of Child Labor</t>
  </si>
  <si>
    <t>Abandoned</t>
  </si>
  <si>
    <t>Acts of Lasciviousness</t>
  </si>
  <si>
    <t>Rape</t>
  </si>
  <si>
    <t>Involuntary Prostitution</t>
  </si>
  <si>
    <t>Illegal Recruitment</t>
  </si>
  <si>
    <t>Attempted Rape</t>
  </si>
  <si>
    <t>In Detention</t>
  </si>
  <si>
    <t>Armed Conflict</t>
  </si>
  <si>
    <t>Others</t>
  </si>
  <si>
    <t xml:space="preserve">Physically Abused/ </t>
  </si>
  <si>
    <t>Incestuous Rape</t>
  </si>
  <si>
    <t>Most Common Destination of OFWs</t>
  </si>
  <si>
    <t>Most Common Occupation of OFWs</t>
  </si>
  <si>
    <t xml:space="preserve">President </t>
  </si>
  <si>
    <t xml:space="preserve">Vice-President </t>
  </si>
  <si>
    <t>Sexually exploited</t>
  </si>
  <si>
    <t>Age Group with the Largest  Proportion of OFWs</t>
  </si>
  <si>
    <t>Inc. / Dec. (%)</t>
  </si>
  <si>
    <t>No. of Cases Reported to PNP</t>
  </si>
  <si>
    <t>Children</t>
  </si>
  <si>
    <t>Youth</t>
  </si>
  <si>
    <t>Persons with Disabilities (PWDs)</t>
  </si>
  <si>
    <t>Senior Citizens</t>
  </si>
  <si>
    <t>Ref. Period / Source</t>
  </si>
  <si>
    <t>Ref. Period/Source</t>
  </si>
  <si>
    <t>Country</t>
  </si>
  <si>
    <t>Brunei Darussalam</t>
  </si>
  <si>
    <t>Cambodia</t>
  </si>
  <si>
    <t>Lao PDR</t>
  </si>
  <si>
    <t>Malaysia</t>
  </si>
  <si>
    <t>Myanmar</t>
  </si>
  <si>
    <t>Thailand</t>
  </si>
  <si>
    <t>Viet Nam</t>
  </si>
  <si>
    <t>UPDATES ON WOMEN AND MEN IN THE PHILIPPINES</t>
  </si>
  <si>
    <t xml:space="preserve">Others </t>
  </si>
  <si>
    <t>Education</t>
  </si>
  <si>
    <t xml:space="preserve">Social Welfare and Development </t>
  </si>
  <si>
    <t>Physical Injuries</t>
  </si>
  <si>
    <t>Threats</t>
  </si>
  <si>
    <t>The Filipino Youth</t>
  </si>
  <si>
    <t>United Arab Emirates</t>
  </si>
  <si>
    <t>Laborers and Unskilled Workers</t>
  </si>
  <si>
    <t xml:space="preserve">Child Abuse </t>
  </si>
  <si>
    <t>Girls</t>
  </si>
  <si>
    <t>Boys</t>
  </si>
  <si>
    <t>Gender Health Index (GHI)</t>
  </si>
  <si>
    <t>Gender Education Index (GEI)</t>
  </si>
  <si>
    <t>Gender Income Index (GII)</t>
  </si>
  <si>
    <t xml:space="preserve">Health </t>
  </si>
  <si>
    <t xml:space="preserve">Income </t>
  </si>
  <si>
    <t>-</t>
  </si>
  <si>
    <t xml:space="preserve">Life Expectancy at Birth  in %                                                </t>
  </si>
  <si>
    <t xml:space="preserve">Net enrolment ratio in Secondary Schools  </t>
  </si>
  <si>
    <t xml:space="preserve">Ratio of Girls to Boys in Secondary Schools   </t>
  </si>
  <si>
    <t>Family Income and Expenditures</t>
  </si>
  <si>
    <t xml:space="preserve">G/F Midland Buendia Bldg., 403 Sen. Gil Puyat Avenue, Makati City, Philippines   </t>
  </si>
  <si>
    <t xml:space="preserve">E-mail:  info@nscb.gov.ph               </t>
  </si>
  <si>
    <t>URL:      www.nscb.gov.ph</t>
  </si>
  <si>
    <t>15-19 years old</t>
  </si>
  <si>
    <t>20-24 years old</t>
  </si>
  <si>
    <t>Notes:</t>
  </si>
  <si>
    <t>Sources of data:</t>
  </si>
  <si>
    <t xml:space="preserve">FLEMMS - Functional Literacy, Education, and Mass Media Survey </t>
  </si>
  <si>
    <t>NDHS - National Demographic and Health Survey</t>
  </si>
  <si>
    <t xml:space="preserve">LFS - Labor Force Survey     </t>
  </si>
  <si>
    <t xml:space="preserve">SOF- Survey on Overseas Filipinos </t>
  </si>
  <si>
    <t>CHED - Commission on Higher Education</t>
  </si>
  <si>
    <t>FNRI- Food and Nutrition Research Institute</t>
  </si>
  <si>
    <t>DSWD - Department of Social Welfare and Development</t>
  </si>
  <si>
    <t>FIES - Family Income and Expenditures Survey</t>
  </si>
  <si>
    <t>Source agencies:</t>
  </si>
  <si>
    <t>DAR - Department of Agrarian Reform</t>
  </si>
  <si>
    <t>COMELEC - Commission on Elections</t>
  </si>
  <si>
    <t>CSC - Civil Service Commission</t>
  </si>
  <si>
    <t>PNP - Philippine National Police</t>
  </si>
  <si>
    <t>Physically Abused/Maltreated</t>
  </si>
  <si>
    <t xml:space="preserve">   Maltreated/Battered</t>
  </si>
  <si>
    <t>Distribution of the Population 6 Years Old and Over</t>
  </si>
  <si>
    <t>No Education</t>
  </si>
  <si>
    <t>Some elementary</t>
  </si>
  <si>
    <t>Completed elementary</t>
  </si>
  <si>
    <t>Some highschool</t>
  </si>
  <si>
    <t>Completed highschool</t>
  </si>
  <si>
    <t>College or higher</t>
  </si>
  <si>
    <t>15-19</t>
  </si>
  <si>
    <t>20-24</t>
  </si>
  <si>
    <t>30-39</t>
  </si>
  <si>
    <t>40-49</t>
  </si>
  <si>
    <t>Forms of Violence</t>
  </si>
  <si>
    <t>Physical violence</t>
  </si>
  <si>
    <t>Sexual violence</t>
  </si>
  <si>
    <t>Physical and sexual violence</t>
  </si>
  <si>
    <t>Physical or sexual violence</t>
  </si>
  <si>
    <t>Number of Women</t>
  </si>
  <si>
    <t>73.1 years</t>
  </si>
  <si>
    <t>67.6 years</t>
  </si>
  <si>
    <t>Distribution of Goverment Personnel by Major Subdivision</t>
  </si>
  <si>
    <t>National Agencies  (%)</t>
  </si>
  <si>
    <t>Government Owned &amp; Controlled Corporations  (%)</t>
  </si>
  <si>
    <t>Local Government Units  (%)</t>
  </si>
  <si>
    <t>Other Needy Adults</t>
  </si>
  <si>
    <t>Senators</t>
  </si>
  <si>
    <t>Congressmen</t>
  </si>
  <si>
    <t>Governors</t>
  </si>
  <si>
    <t xml:space="preserve">Vice-Governors </t>
  </si>
  <si>
    <t xml:space="preserve">Mayors </t>
  </si>
  <si>
    <t xml:space="preserve">Vice-Mayors </t>
  </si>
  <si>
    <t>Age Group</t>
  </si>
  <si>
    <t xml:space="preserve">Gender Development </t>
  </si>
  <si>
    <t>Gender Equality Ratio</t>
  </si>
  <si>
    <t>2010/COMELEC</t>
  </si>
  <si>
    <t xml:space="preserve"> Millennium Development Goals, Goal 3. Promote Gender Equality and Empower Women</t>
  </si>
  <si>
    <t>3.1a - Ratio of girls to boys in primary education</t>
  </si>
  <si>
    <t>3.1b - Ratio of girls to boys in secondary education</t>
  </si>
  <si>
    <t>3.1c - Ratio of girls to boys in tertiary education</t>
  </si>
  <si>
    <t>3.2 - Share of women in wage employment in the non-agricultural sector</t>
  </si>
  <si>
    <t>3.3 - Proportion of seats held by women in national parliament</t>
  </si>
  <si>
    <t>Baseline</t>
  </si>
  <si>
    <t>Target</t>
  </si>
  <si>
    <t>Latest Data</t>
  </si>
  <si>
    <t>Information Technology</t>
  </si>
  <si>
    <t>Functional Literacy Rate (%) 10-64 years old</t>
  </si>
  <si>
    <t>Number of Overseas Filipino Workers (in thousands)</t>
  </si>
  <si>
    <t>Percentage of Women Age 15-49 Who Have Experienced Various Forms of Physical and Sexual Violence, 
by Current Age</t>
  </si>
  <si>
    <t>Reference Period/Source</t>
  </si>
  <si>
    <t>Proportion of Occupied Elective  Positions (%)</t>
  </si>
  <si>
    <t>Number of Elected Women and Men by Position</t>
  </si>
  <si>
    <t>Tourism</t>
  </si>
  <si>
    <t>DOT - Department of Tourism</t>
  </si>
  <si>
    <t>Asia</t>
  </si>
  <si>
    <t>Europe</t>
  </si>
  <si>
    <t>Ocenia</t>
  </si>
  <si>
    <t>Africa</t>
  </si>
  <si>
    <t>Korea</t>
  </si>
  <si>
    <t>America</t>
  </si>
  <si>
    <t>USA</t>
  </si>
  <si>
    <t>United Kingdom</t>
  </si>
  <si>
    <t>Australia</t>
  </si>
  <si>
    <t>South Africa</t>
  </si>
  <si>
    <t>BEIS - Basic Education Information System</t>
  </si>
  <si>
    <t>DepEd - Department of Education</t>
  </si>
  <si>
    <t>25-29 years old</t>
  </si>
  <si>
    <r>
      <t xml:space="preserve">Projected Life Expectancy at Birth </t>
    </r>
    <r>
      <rPr>
        <vertAlign val="superscript"/>
        <sz val="8"/>
        <rFont val="Arial"/>
        <family val="2"/>
      </rPr>
      <t xml:space="preserve"> a/</t>
    </r>
  </si>
  <si>
    <t xml:space="preserve">a/  2000 Census-based population projections, medium assumption                                     </t>
  </si>
  <si>
    <t>CPH - Census of Population and Housing</t>
  </si>
  <si>
    <t>Proportion of Poor Women (%)</t>
  </si>
  <si>
    <t>TESDA - Technical Education and Skills Development Authority</t>
  </si>
  <si>
    <t>11.3
(1992)</t>
  </si>
  <si>
    <t>1.3
(1993)</t>
  </si>
  <si>
    <t>Children in Conflict with the Law (CICL)</t>
  </si>
  <si>
    <t>Administrative reports of PNP and DSWD</t>
  </si>
  <si>
    <t>45.6M</t>
  </si>
  <si>
    <t>46.5M</t>
  </si>
  <si>
    <t>Population Count</t>
  </si>
  <si>
    <t>4.76M</t>
  </si>
  <si>
    <t>4.91M</t>
  </si>
  <si>
    <t>4.14M</t>
  </si>
  <si>
    <t>4.23M</t>
  </si>
  <si>
    <t>3.67M</t>
  </si>
  <si>
    <t>3.72M</t>
  </si>
  <si>
    <t>Business Administration</t>
  </si>
  <si>
    <t>45 years and over</t>
  </si>
  <si>
    <t>2011/FNRI</t>
  </si>
  <si>
    <t>1.0
(1996)</t>
  </si>
  <si>
    <t>1.1
(1996)</t>
  </si>
  <si>
    <t>40.1
(1990)</t>
  </si>
  <si>
    <t>Under-Five Mortality Rate (per 1,000 live births) for the 10-year</t>
  </si>
  <si>
    <t>period preceeding the survey</t>
  </si>
  <si>
    <t>Neonatal Mortality Rate (per 1,000 live births) for the 10-year</t>
  </si>
  <si>
    <t>Postneonatal Mortality Rate (per 1,000 live births) for the 10-year</t>
  </si>
  <si>
    <t>Infant Mortality Rate (per 1,000 live births) for the 10-year</t>
  </si>
  <si>
    <t>Child Mortality Rate (per 1,000 live births) for the 10-year</t>
  </si>
  <si>
    <t xml:space="preserve">Percentage of Children 12-23 Months Old Who Received </t>
  </si>
  <si>
    <t>Percentage of Currently Married Women Aged 15-49 years</t>
  </si>
  <si>
    <t xml:space="preserve">Percentage of household population with health insurance </t>
  </si>
  <si>
    <t>using contraception (%)</t>
  </si>
  <si>
    <t>coverage (%)</t>
  </si>
  <si>
    <t>Proportion of Underweight Children 0-5 Years Old</t>
  </si>
  <si>
    <t>Enrolment in Tertiary Education</t>
  </si>
  <si>
    <t>Proportion of Overweight (for age) Children 0-5 Years Old</t>
  </si>
  <si>
    <t>Proportion of Overweight (for age) Children  5.08-10 Years Old</t>
  </si>
  <si>
    <t>Proportion of Stunted Children 0-5 Years Old</t>
  </si>
  <si>
    <t>Proportion of Stunted Children  5.08-10 Years Old</t>
  </si>
  <si>
    <t>Proportion of Underweight Children 5.08-10 Years Old</t>
  </si>
  <si>
    <t>Services to Micro, Small and Medium Enterprises (MSMEs)</t>
  </si>
  <si>
    <t>Program Related Services</t>
  </si>
  <si>
    <t>Number of Trainees per Activity</t>
  </si>
  <si>
    <t>Activity</t>
  </si>
  <si>
    <t xml:space="preserve">Women </t>
  </si>
  <si>
    <t xml:space="preserve">Product design related </t>
  </si>
  <si>
    <t>Construction manpower devt related</t>
  </si>
  <si>
    <t>Export related trainings</t>
  </si>
  <si>
    <t>Domestic trade related traning</t>
  </si>
  <si>
    <t>All other trainings (PTTC)</t>
  </si>
  <si>
    <t>Program</t>
  </si>
  <si>
    <t>Farmer-beneficiaries</t>
  </si>
  <si>
    <t>Landowners</t>
  </si>
  <si>
    <t>Tel. No. +632-8952767      Telefax No. +632-8908456</t>
  </si>
  <si>
    <t xml:space="preserve">Gender-related Development Index </t>
  </si>
  <si>
    <t xml:space="preserve">FHS - Family Health Survey       </t>
  </si>
  <si>
    <t>Updating of Nutritional Status of Filipino Children and Other Population Groups</t>
  </si>
  <si>
    <t>State Universities and Colleges (%)</t>
  </si>
  <si>
    <t>2010/CSC</t>
  </si>
  <si>
    <t>Distribution of Goverment Personnel, by Category of Service</t>
  </si>
  <si>
    <t>Career (%)</t>
  </si>
  <si>
    <t>Non-Career(%)</t>
  </si>
  <si>
    <r>
      <t xml:space="preserve">by Highest Educational Attainment (%) </t>
    </r>
    <r>
      <rPr>
        <vertAlign val="superscript"/>
        <sz val="8"/>
        <rFont val="Arial"/>
        <family val="2"/>
      </rPr>
      <t>b/</t>
    </r>
  </si>
  <si>
    <t>b/ Preliminary estimates</t>
  </si>
  <si>
    <t>Number of Beneficiaries</t>
  </si>
  <si>
    <t>2012-2013/CHED</t>
  </si>
  <si>
    <t>Most Common Type of Disability</t>
  </si>
  <si>
    <t>Basic Literacy Rate (%) 10 years and over</t>
  </si>
  <si>
    <t>Plant and machine operators and assemblers; and Trade and related workers</t>
  </si>
  <si>
    <t>2013/COMELEC</t>
  </si>
  <si>
    <r>
      <t>2010 and 2013/COMELEC</t>
    </r>
    <r>
      <rPr>
        <vertAlign val="superscript"/>
        <sz val="8"/>
        <rFont val="Arial"/>
        <family val="2"/>
      </rPr>
      <t xml:space="preserve"> </t>
    </r>
  </si>
  <si>
    <t>2010 and 2013/COMELEC</t>
  </si>
  <si>
    <r>
      <t>Proportion of Poor Households by Sex of Household Head (%)</t>
    </r>
    <r>
      <rPr>
        <vertAlign val="superscript"/>
        <sz val="8"/>
        <rFont val="Arial"/>
        <family val="2"/>
      </rPr>
      <t>b/</t>
    </r>
  </si>
  <si>
    <t>(2011)</t>
  </si>
  <si>
    <t>(2010)</t>
  </si>
  <si>
    <t>2013/DSWD</t>
  </si>
  <si>
    <t>National Industry Cluster Capacity Enhancement Project (NICCEP)</t>
  </si>
  <si>
    <t>Comprehensive Agrarian Reform Program (CARP)</t>
  </si>
  <si>
    <t>Perception on body weight</t>
  </si>
  <si>
    <t>Chubby, fat or obese</t>
  </si>
  <si>
    <t>Just right or normal</t>
  </si>
  <si>
    <t>Skinny or thin</t>
  </si>
  <si>
    <t xml:space="preserve">2013 YAFS4/UPPI </t>
  </si>
  <si>
    <t>Instant noodles</t>
  </si>
  <si>
    <t>Carbonated drinks</t>
  </si>
  <si>
    <r>
      <t xml:space="preserve"> </t>
    </r>
    <r>
      <rPr>
        <sz val="8"/>
        <rFont val="Arial"/>
        <family val="2"/>
      </rPr>
      <t>(at least once a week)</t>
    </r>
  </si>
  <si>
    <t>Consumption of junk food</t>
  </si>
  <si>
    <t>Own a cellular phone</t>
  </si>
  <si>
    <t>Use the internet</t>
  </si>
  <si>
    <t>Have an email account</t>
  </si>
  <si>
    <t>Have a social netwroking account</t>
  </si>
  <si>
    <t>Have a personal blog</t>
  </si>
  <si>
    <t>Have online friends (but not met personally)</t>
  </si>
  <si>
    <t>Have textmates (but not met personally)</t>
  </si>
  <si>
    <t>Visited websites with sexually-explicit contents</t>
  </si>
  <si>
    <t>Sent or received sex videos through cellphone or internet (%)</t>
  </si>
  <si>
    <t>Exposed to pornographic/ sexually-explicit materials (%)</t>
  </si>
  <si>
    <t>Engaged in Premarital Sex (PMS, %)</t>
  </si>
  <si>
    <t>Did not use any form of protection during the first PMS (%)</t>
  </si>
  <si>
    <r>
      <t xml:space="preserve">% of Females
</t>
    </r>
    <r>
      <rPr>
        <sz val="8"/>
        <rFont val="Arial"/>
        <family val="2"/>
      </rPr>
      <t>(aged 15 - 19 years old)</t>
    </r>
  </si>
  <si>
    <t>Who are mothers</t>
  </si>
  <si>
    <t>Who are pregnant with first child</t>
  </si>
  <si>
    <t>Who have begun childbearing</t>
  </si>
  <si>
    <t>2013 YAFS4/UPPI</t>
  </si>
  <si>
    <t>Gender Quickstat as of 1st Quarter of 2014</t>
  </si>
  <si>
    <t>Post secondary</t>
  </si>
  <si>
    <t>Wholesale &amp; Retail Services; Repair of Motor Vehicles and Motorcycles</t>
  </si>
  <si>
    <t>Agriculture, hunting and forestry</t>
  </si>
  <si>
    <r>
      <t>Proportion of Unpaid Family Workers (%)</t>
    </r>
    <r>
      <rPr>
        <vertAlign val="superscript"/>
        <sz val="8"/>
        <rFont val="Arial"/>
        <family val="2"/>
      </rPr>
      <t>b/</t>
    </r>
  </si>
  <si>
    <r>
      <t>Most Common Occupation</t>
    </r>
    <r>
      <rPr>
        <vertAlign val="superscript"/>
        <sz val="8"/>
        <rFont val="Arial"/>
        <family val="2"/>
      </rPr>
      <t>b/</t>
    </r>
  </si>
  <si>
    <r>
      <t>Major Industry Division Where Most are Employed</t>
    </r>
    <r>
      <rPr>
        <vertAlign val="superscript"/>
        <sz val="8"/>
        <rFont val="Arial"/>
        <family val="2"/>
      </rPr>
      <t>b/</t>
    </r>
  </si>
  <si>
    <t>2012 FIES</t>
  </si>
  <si>
    <t>Linearized</t>
  </si>
  <si>
    <t>Over</t>
  </si>
  <si>
    <t>Mean</t>
  </si>
  <si>
    <t>Std. Err.</t>
  </si>
  <si>
    <t>[95% Conf.</t>
  </si>
  <si>
    <t>Interval]</t>
  </si>
  <si>
    <t>toinc</t>
  </si>
  <si>
    <t>PhP 228</t>
  </si>
  <si>
    <t>t_totex</t>
  </si>
  <si>
    <t>savings</t>
  </si>
  <si>
    <t>PhP 258</t>
  </si>
  <si>
    <t>PhP 188</t>
  </si>
  <si>
    <t>PhP 207</t>
  </si>
  <si>
    <t>PhP  39</t>
  </si>
  <si>
    <t>PhP   51</t>
  </si>
  <si>
    <r>
      <t>Labor Force Participation Rate (%)</t>
    </r>
    <r>
      <rPr>
        <vertAlign val="superscript"/>
        <sz val="8"/>
        <rFont val="Arial"/>
        <family val="2"/>
      </rPr>
      <t>b/</t>
    </r>
  </si>
  <si>
    <r>
      <t>Unemployment Rate (%)</t>
    </r>
    <r>
      <rPr>
        <vertAlign val="superscript"/>
        <sz val="8"/>
        <rFont val="Arial"/>
        <family val="2"/>
      </rPr>
      <t>b/</t>
    </r>
  </si>
  <si>
    <t>Official Poverty Statistics for the Basic Sectors</t>
  </si>
  <si>
    <t>Total Number of Clients Served by  DSWD</t>
  </si>
  <si>
    <t>No. of Cases Served by DSWD</t>
  </si>
  <si>
    <r>
      <t>Notes</t>
    </r>
    <r>
      <rPr>
        <sz val="6"/>
        <rFont val="Arial"/>
        <family val="2"/>
      </rPr>
      <t xml:space="preserve">: </t>
    </r>
  </si>
  <si>
    <t>Number of Cases Served by DSWD</t>
  </si>
  <si>
    <t>YAFS - Young Adult Fertility and Sexuality Study</t>
  </si>
  <si>
    <t>UPPI - University of the Philippines Population Institute</t>
  </si>
  <si>
    <t>PHILIPPINE STATISTICS AUTHORITY (National Statistical Coordination Board)</t>
  </si>
  <si>
    <t>Health, Social &amp; Other Community Dev't.Services</t>
  </si>
  <si>
    <t>Tourism (Hotel and Restaurant)</t>
  </si>
  <si>
    <t>2013/TESDA</t>
  </si>
  <si>
    <r>
      <t>Most Common Registrered Program by Sector of Technical Vocational Education with Certified Person</t>
    </r>
    <r>
      <rPr>
        <vertAlign val="superscript"/>
        <sz val="8"/>
        <rFont val="Arial"/>
        <family val="2"/>
      </rPr>
      <t>b/</t>
    </r>
  </si>
  <si>
    <r>
      <t>Number of Certified Person of Technical Vocational Education and Training (TVET)</t>
    </r>
    <r>
      <rPr>
        <vertAlign val="superscript"/>
        <sz val="8"/>
        <rFont val="Arial"/>
        <family val="2"/>
      </rPr>
      <t>b/</t>
    </r>
  </si>
  <si>
    <t>2013/ DOT</t>
  </si>
  <si>
    <t>Number of TVET graduates</t>
  </si>
  <si>
    <r>
      <t>Maternal Mortality Ratio</t>
    </r>
    <r>
      <rPr>
        <vertAlign val="superscript"/>
        <sz val="8"/>
        <rFont val="Arial"/>
        <family val="2"/>
      </rPr>
      <t>c/</t>
    </r>
  </si>
  <si>
    <t>d/</t>
  </si>
  <si>
    <t xml:space="preserve">d/  Not applicable      </t>
  </si>
  <si>
    <r>
      <t>Proportion of Obese</t>
    </r>
    <r>
      <rPr>
        <vertAlign val="superscript"/>
        <sz val="8"/>
        <rFont val="Arial"/>
        <family val="2"/>
      </rPr>
      <t>e/</t>
    </r>
    <r>
      <rPr>
        <sz val="8"/>
        <rFont val="Arial"/>
        <family val="2"/>
      </rPr>
      <t xml:space="preserve"> (%)</t>
    </r>
  </si>
  <si>
    <t>e/ Covers adults aged 19.08 years old and over</t>
  </si>
  <si>
    <r>
      <t>All Basic Vaccinations at Anytime Before the Survey (%)</t>
    </r>
    <r>
      <rPr>
        <vertAlign val="superscript"/>
        <sz val="8"/>
        <rFont val="Arial"/>
        <family val="2"/>
      </rPr>
      <t>f/</t>
    </r>
  </si>
  <si>
    <t>f/ All vaccinations include Bacillus, Calmette-Guerin (BCG), measles, three doses each of the diphtheria, pertussis, tetanus (DPT) and polio vaccine (excluding hepatitis B).</t>
  </si>
  <si>
    <r>
      <t>Total remittance (in million pesos)</t>
    </r>
    <r>
      <rPr>
        <vertAlign val="superscript"/>
        <sz val="8"/>
        <rFont val="Arial"/>
        <family val="2"/>
      </rPr>
      <t>g/</t>
    </r>
  </si>
  <si>
    <r>
      <t>Average remittance per OFW (in thousand pesos)</t>
    </r>
    <r>
      <rPr>
        <vertAlign val="superscript"/>
        <sz val="8"/>
        <rFont val="Arial"/>
        <family val="2"/>
      </rPr>
      <t>g/</t>
    </r>
  </si>
  <si>
    <t>g/ The estimates cover remittances during six months prior to survey of overseas Filipinos whose departure occurred within the last five years and who are working or had worked abroad during the past six months (April to September) of the survey period.</t>
  </si>
  <si>
    <t>3.1a.1 Ratio of girls to boys in elementary participation rates</t>
  </si>
  <si>
    <t>3.1b.1 Ratio of girls to boys in secondary participation rates</t>
  </si>
  <si>
    <t>1.2
(1996)</t>
  </si>
  <si>
    <t>Ever read pornographic materials</t>
  </si>
  <si>
    <t>Ever watched pornographic movies/videos</t>
  </si>
  <si>
    <t>Indonesia</t>
  </si>
  <si>
    <t>Philippines</t>
  </si>
  <si>
    <t>Singapore</t>
  </si>
  <si>
    <t>c/ Maternal mortality ratio is calculated by dividing the maternal mortality rate for age group 15 - 49 by general fertility rate and expressing quotient as maternal deaths per 100,000 live births.</t>
  </si>
  <si>
    <t>ASEAN</t>
  </si>
  <si>
    <t xml:space="preserve"> 2010 CPH/PSA-NSO</t>
  </si>
  <si>
    <t>2008 FLEMMS/PSA-NSO</t>
  </si>
  <si>
    <t>Oct 2013 LFS/PSA-NSO</t>
  </si>
  <si>
    <t>2011 FHS/PSA-NSO</t>
  </si>
  <si>
    <t>2010 CPH/PSA-NSO</t>
  </si>
  <si>
    <t>2012 SOF/PSA-NSO</t>
  </si>
  <si>
    <t>2012/PSA - NSCB</t>
  </si>
  <si>
    <t>2009/PSA - NSCB</t>
  </si>
  <si>
    <t>2012 FIES/PSA- NSO</t>
  </si>
  <si>
    <t>Difficulty in seeing, even if wearing eyeglasses</t>
  </si>
  <si>
    <t>Difficulty in communicating using his/her usual language</t>
  </si>
  <si>
    <t>PSA - Philippine Statistics Authority. By virtue of the Republic Act No. 10625 (Philippine Statistical Act of 2013) - An Act Reorganizing the Philippine Statistical System, Repealing for the Purpose Executive Order Number One Hundred Twenty-One, Entitled "Reorganizing and Strenghtening the Philippine Statistical System and for Other Purposes, the NSCB, the NSO, the Bureau of Labor and Employment Statistics (BLES), and the Bureau of Agricultural Statistics (BAS) shall be known as the PSA.</t>
  </si>
  <si>
    <t>Sangguniang Panlungsod and Bayan</t>
  </si>
  <si>
    <t>2008 NDHS/PSA-NSO</t>
  </si>
  <si>
    <t>No. of Holders of Emancipation Patent (EP)</t>
  </si>
  <si>
    <t>No. of Holders of Cert. of Land Ownership Agreement (CLOA)</t>
  </si>
  <si>
    <t>2013/DAR</t>
  </si>
  <si>
    <t xml:space="preserve"> Target 3.A  Eliminate gender disparity in primary and secondary education 
preferably by 2005 and to all levels of education no later than 2015  </t>
  </si>
  <si>
    <r>
      <t>Average Annual Income by sex of Household Head (in thousands)</t>
    </r>
    <r>
      <rPr>
        <vertAlign val="superscript"/>
        <sz val="8"/>
        <rFont val="Arial"/>
        <family val="2"/>
      </rPr>
      <t>h/</t>
    </r>
  </si>
  <si>
    <r>
      <t>Average Annual Expenditures by sex of Household Head 
(in thousands)</t>
    </r>
    <r>
      <rPr>
        <vertAlign val="superscript"/>
        <sz val="8"/>
        <rFont val="Arial"/>
        <family val="2"/>
      </rPr>
      <t>h/</t>
    </r>
  </si>
  <si>
    <r>
      <t>Average Annual Savings by sex of Household Head (in thousands)</t>
    </r>
    <r>
      <rPr>
        <vertAlign val="superscript"/>
        <sz val="8"/>
        <rFont val="Arial"/>
        <family val="2"/>
      </rPr>
      <t>h/</t>
    </r>
  </si>
  <si>
    <t>h/ Special computations made by the Philippine Statistics Authority (PSA) - Makati Technical Staff using the preliminary datafile of the 2012 Family Income and Expenditure Survey (FIES).</t>
  </si>
  <si>
    <t>HEMIS - Higher Education Management Information System</t>
  </si>
  <si>
    <r>
      <t>Country of Residence of the most common visitor from:</t>
    </r>
    <r>
      <rPr>
        <vertAlign val="superscript"/>
        <sz val="8"/>
        <rFont val="Arial"/>
        <family val="2"/>
      </rPr>
      <t>i/</t>
    </r>
  </si>
  <si>
    <t>i/ Air Visitor Arrivals by Country of Residence and Sex of DOT</t>
  </si>
  <si>
    <t>j/</t>
  </si>
  <si>
    <t>j/ Distributed to other sectors</t>
  </si>
  <si>
    <r>
      <t>Others</t>
    </r>
    <r>
      <rPr>
        <vertAlign val="superscript"/>
        <sz val="8"/>
        <rFont val="Arial"/>
        <family val="2"/>
      </rPr>
      <t>k/</t>
    </r>
  </si>
  <si>
    <t>k/ Includes victims of trafficking, emotionally abused, economically abused, neglected, child custody, orphaned, walked-in and referred children</t>
  </si>
  <si>
    <r>
      <t>Uncategorized</t>
    </r>
    <r>
      <rPr>
        <vertAlign val="superscript"/>
        <sz val="8"/>
        <rFont val="Arial"/>
        <family val="2"/>
      </rPr>
      <t>l/</t>
    </r>
  </si>
  <si>
    <t>l/ Includes strandees,  abandoned, etc. and those provided with crisis  (e.g. disasters, custody referral, medical, legal) intervention services whose cases are not categorized</t>
  </si>
  <si>
    <r>
      <t>GDI</t>
    </r>
    <r>
      <rPr>
        <b/>
        <vertAlign val="superscript"/>
        <sz val="8"/>
        <rFont val="Arial"/>
        <family val="2"/>
      </rPr>
      <t>m/</t>
    </r>
  </si>
  <si>
    <t xml:space="preserve">m/ Output of the NSCB-UNDP project on the Development of a Methodology and Estimation of Gender Development Index (GDI) at the Local Level.  The GDI is a measure of human development that is adjusted for disparities between women and men.   Patterned after the human development index (HDI) framework, the GDI has the following components:  health, education, and income.     </t>
  </si>
  <si>
    <r>
      <t>GER</t>
    </r>
    <r>
      <rPr>
        <b/>
        <vertAlign val="superscript"/>
        <sz val="8"/>
        <rFont val="Arial"/>
        <family val="2"/>
      </rPr>
      <t>n</t>
    </r>
    <r>
      <rPr>
        <vertAlign val="superscript"/>
        <sz val="8"/>
        <rFont val="Arial"/>
        <family val="2"/>
      </rPr>
      <t>/</t>
    </r>
  </si>
  <si>
    <t xml:space="preserve">n/ The NSCB Technical Staff formulated the Gender Equality Ratio (GER) to be able to identify who benefits more from development.  The GER is the geometric mean of the ratios of the GHI, GEI, and GHI of women over men. A GER with value greater than 1 indicates that women have an advantage over men in terms of development. This is also an output of the NSCB-UNDP project on the “Development of a Methodology and Estimation of Gender Development Index (GDI) at the Local Level.                                                                                                                                                                  
                      </t>
  </si>
  <si>
    <r>
      <t>Media Exposure</t>
    </r>
    <r>
      <rPr>
        <b/>
        <i/>
        <vertAlign val="superscript"/>
        <sz val="8"/>
        <rFont val="Arial"/>
        <family val="2"/>
      </rPr>
      <t>o/</t>
    </r>
  </si>
  <si>
    <r>
      <t>Health and Lifestyle</t>
    </r>
    <r>
      <rPr>
        <b/>
        <i/>
        <vertAlign val="superscript"/>
        <sz val="8"/>
        <rFont val="Arial"/>
        <family val="2"/>
      </rPr>
      <t>o/</t>
    </r>
  </si>
  <si>
    <r>
      <t>Sexual Behavior</t>
    </r>
    <r>
      <rPr>
        <b/>
        <i/>
        <vertAlign val="superscript"/>
        <sz val="8"/>
        <rFont val="Arial"/>
        <family val="2"/>
      </rPr>
      <t>o/</t>
    </r>
  </si>
  <si>
    <r>
      <t>Teenage Fertility</t>
    </r>
    <r>
      <rPr>
        <b/>
        <i/>
        <vertAlign val="superscript"/>
        <sz val="8"/>
        <rFont val="Arial"/>
        <family val="2"/>
      </rPr>
      <t>o/</t>
    </r>
  </si>
  <si>
    <t>o/  The Young Adult Fertility and Sexuality (YAFS) Study is a series of national surveys on the Filipino youth, conducted since 1982 by the University of the Philippines Population Institute (UPPI) and the Demographic Research and Development Foundation. It gathers data from Filipino youth aged 15-24 years old. It is one of the sources of information on sexual and non-sexual risk behaviors and its determinants in the country.</t>
  </si>
  <si>
    <r>
      <t xml:space="preserve"> Women and Men Among ASEAN Countries </t>
    </r>
    <r>
      <rPr>
        <b/>
        <vertAlign val="superscript"/>
        <sz val="9"/>
        <rFont val="Arial"/>
        <family val="2"/>
      </rPr>
      <t>p</t>
    </r>
    <r>
      <rPr>
        <vertAlign val="superscript"/>
        <sz val="8"/>
        <rFont val="Arial"/>
        <family val="2"/>
      </rPr>
      <t>/</t>
    </r>
  </si>
  <si>
    <t>p/ Based on the 2012 ASEAN Statistical Yearbook</t>
  </si>
  <si>
    <r>
      <t>Population (000)</t>
    </r>
    <r>
      <rPr>
        <b/>
        <vertAlign val="superscript"/>
        <sz val="8"/>
        <rFont val="Arial"/>
        <family val="2"/>
      </rPr>
      <t>q/</t>
    </r>
  </si>
  <si>
    <t>q/ Indonesia and Philippines used the 2010 male and female structure. Singapore population count used the Singapore residents structure and total residents. The Total ASEAN population count exclude Singapore's non-resident's population.</t>
  </si>
  <si>
    <r>
      <t>Adult Literacy Rate</t>
    </r>
    <r>
      <rPr>
        <b/>
        <vertAlign val="superscript"/>
        <sz val="8"/>
        <rFont val="Arial"/>
        <family val="2"/>
      </rPr>
      <t>r</t>
    </r>
    <r>
      <rPr>
        <vertAlign val="superscript"/>
        <sz val="8"/>
        <rFont val="Arial"/>
        <family val="2"/>
      </rPr>
      <t xml:space="preserve">/   
</t>
    </r>
    <r>
      <rPr>
        <b/>
        <sz val="8"/>
        <rFont val="Arial"/>
        <family val="2"/>
      </rPr>
      <t xml:space="preserve">in %  </t>
    </r>
  </si>
  <si>
    <t>r/ Adult literacy rate refers to 15+; For Brunei Darussalam, aged 9 and above.</t>
  </si>
  <si>
    <t>DTI - Department of Trade and Industry</t>
  </si>
  <si>
    <t xml:space="preserve"> 2010 - 2015 CPH/PSA-NSO</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</si>
</sst>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Php&quot;#,##0_);\(&quot;Php&quot;#,##0\)"/>
    <numFmt numFmtId="179" formatCode="&quot;Php&quot;#,##0_);[Red]\(&quot;Php&quot;#,##0\)"/>
    <numFmt numFmtId="180" formatCode="&quot;Php&quot;#,##0.00_);\(&quot;Php&quot;#,##0.00\)"/>
    <numFmt numFmtId="181" formatCode="&quot;Php&quot;#,##0.00_);[Red]\(&quot;Php&quot;#,##0.00\)"/>
    <numFmt numFmtId="182" formatCode="_(&quot;Php&quot;* #,##0_);_(&quot;Php&quot;* \(#,##0\);_(&quot;Php&quot;* &quot;-&quot;_);_(@_)"/>
    <numFmt numFmtId="183" formatCode="_(&quot;Php&quot;* #,##0.00_);_(&quot;Php&quot;* \(#,##0.00\);_(&quot;Php&quot;* &quot;-&quot;??_);_(@_)"/>
    <numFmt numFmtId="184" formatCode="0.0"/>
    <numFmt numFmtId="185" formatCode="0.0000"/>
    <numFmt numFmtId="186" formatCode="_(* #,##0.0_);_(* \(#,##0.0\);_(* &quot;-&quot;??_);_(@_)"/>
    <numFmt numFmtId="187" formatCode="_(* #,##0_);_(* \(#,##0\);_(* &quot;-&quot;??_);_(@_)"/>
    <numFmt numFmtId="188" formatCode="#,##0.0"/>
    <numFmt numFmtId="189" formatCode="#,##0.0\ \ \ \ \ \ \ \ \ \ \ \ \ \ "/>
    <numFmt numFmtId="190" formatCode="#,##0\ \ \ \ \ \ \ \ \ \ \ \ \ \ "/>
    <numFmt numFmtId="191" formatCode="#,##0\ \ \ \ \ "/>
    <numFmt numFmtId="192" formatCode="#,##0\ \ \ \ "/>
    <numFmt numFmtId="193" formatCode="#,##0.0\ \ \ \ \ \ "/>
    <numFmt numFmtId="194" formatCode="#,##0.0\ \ \ \ \ \ \ \ \ \ \ \ \ \ \ \ \ \ \ \ "/>
    <numFmt numFmtId="195" formatCode="#,##0.0\ \ \ \ \ \ \ \ \ \ \ \ \ \ \ \ \ \ \ \ \ "/>
    <numFmt numFmtId="196" formatCode="#,##0\ \ \ \ \ \ \ \ \ \ \ \ \ \ \ \ \ \ "/>
    <numFmt numFmtId="197" formatCode="#,##0.0_);\(#,##0.0\)"/>
    <numFmt numFmtId="198" formatCode="&quot;Yes&quot;;&quot;Yes&quot;;&quot;No&quot;"/>
    <numFmt numFmtId="199" formatCode="&quot;True&quot;;&quot;True&quot;;&quot;False&quot;"/>
    <numFmt numFmtId="200" formatCode="&quot;On&quot;;&quot;On&quot;;&quot;Off&quot;"/>
    <numFmt numFmtId="201" formatCode="#,##0.00\ \ \ \ \ \ \ \ \ \ \ \ \ \ "/>
    <numFmt numFmtId="202" formatCode="#,##0;[Red]#,##0"/>
    <numFmt numFmtId="203" formatCode="0.00_);\(0.00\)"/>
    <numFmt numFmtId="204" formatCode="0.0_);\(0.0\)"/>
    <numFmt numFmtId="205" formatCode="0;[Red]0"/>
    <numFmt numFmtId="206" formatCode="0.000000"/>
    <numFmt numFmtId="207" formatCode="[$€-2]\ #,##0.00_);[Red]\([$€-2]\ #,##0.00\)"/>
    <numFmt numFmtId="208" formatCode="0.00000"/>
    <numFmt numFmtId="209" formatCode="0.000"/>
    <numFmt numFmtId="210" formatCode="0.00000000"/>
    <numFmt numFmtId="211" formatCode="0.0000000"/>
    <numFmt numFmtId="212" formatCode="_(* #,##0.000_);_(* \(#,##0.000\);_(* &quot;-&quot;??_);_(@_)"/>
    <numFmt numFmtId="213" formatCode="#,##0\ \ \ \ \ \ \ \ \ \ \ \ \ \ \ \ \ \ \ \ \ "/>
    <numFmt numFmtId="214" formatCode="_(* #,##0.0000_);_(* \(#,##0.0000\);_(* &quot;-&quot;??_);_(@_)"/>
    <numFmt numFmtId="215" formatCode="_(* #,##0.00000_);_(* \(#,##0.00000\);_(* &quot;-&quot;??_);_(@_)"/>
    <numFmt numFmtId="216" formatCode="0.0%"/>
  </numFmts>
  <fonts count="67">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sz val="7"/>
      <name val="Arial"/>
      <family val="2"/>
    </font>
    <font>
      <b/>
      <sz val="8"/>
      <name val="Arial"/>
      <family val="2"/>
    </font>
    <font>
      <sz val="6"/>
      <name val="Arial"/>
      <family val="2"/>
    </font>
    <font>
      <sz val="8"/>
      <color indexed="8"/>
      <name val="Arial"/>
      <family val="2"/>
    </font>
    <font>
      <vertAlign val="superscript"/>
      <sz val="8"/>
      <name val="Arial"/>
      <family val="2"/>
    </font>
    <font>
      <b/>
      <i/>
      <sz val="8"/>
      <name val="Arial"/>
      <family val="2"/>
    </font>
    <font>
      <b/>
      <vertAlign val="superscript"/>
      <sz val="8"/>
      <name val="Arial"/>
      <family val="2"/>
    </font>
    <font>
      <b/>
      <sz val="11"/>
      <name val="CG Omega"/>
      <family val="2"/>
    </font>
    <font>
      <b/>
      <sz val="6"/>
      <name val="Arial"/>
      <family val="2"/>
    </font>
    <font>
      <b/>
      <sz val="6"/>
      <name val="CG Omega"/>
      <family val="2"/>
    </font>
    <font>
      <b/>
      <vertAlign val="superscript"/>
      <sz val="9"/>
      <name val="Arial"/>
      <family val="2"/>
    </font>
    <font>
      <b/>
      <sz val="8"/>
      <color indexed="8"/>
      <name val="Arial"/>
      <family val="2"/>
    </font>
    <font>
      <i/>
      <sz val="8"/>
      <name val="Arial"/>
      <family val="2"/>
    </font>
    <font>
      <i/>
      <sz val="10"/>
      <name val="Arial"/>
      <family val="2"/>
    </font>
    <font>
      <b/>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Arial"/>
      <family val="2"/>
    </font>
    <font>
      <sz val="7"/>
      <color indexed="10"/>
      <name val="Arial"/>
      <family val="2"/>
    </font>
    <font>
      <b/>
      <sz val="11"/>
      <color indexed="10"/>
      <name val="CG Omega"/>
      <family val="2"/>
    </font>
    <font>
      <sz val="9"/>
      <color indexed="8"/>
      <name val="Arial"/>
      <family val="0"/>
    </font>
    <font>
      <sz val="12"/>
      <color indexed="8"/>
      <name val="Times New Roman"/>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7"/>
      <color rgb="FFFF0000"/>
      <name val="Arial"/>
      <family val="2"/>
    </font>
    <font>
      <b/>
      <sz val="11"/>
      <color rgb="FFFF0000"/>
      <name val="CG Omeg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double"/>
    </border>
    <border>
      <left style="thin"/>
      <right>
        <color indexed="63"/>
      </right>
      <top style="double"/>
      <bottom style="double"/>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color indexed="63"/>
      </bottom>
    </border>
    <border>
      <left style="medium"/>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style="medium"/>
      <bottom style="thin"/>
    </border>
    <border>
      <left style="medium"/>
      <right>
        <color indexed="63"/>
      </right>
      <top style="thin"/>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style="medium"/>
    </border>
    <border>
      <left style="medium"/>
      <right style="medium"/>
      <top style="medium"/>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double"/>
      <bottom style="double"/>
    </border>
    <border>
      <left>
        <color indexed="63"/>
      </left>
      <right>
        <color indexed="63"/>
      </right>
      <top style="double"/>
      <bottom style="double"/>
    </border>
    <border>
      <left>
        <color indexed="63"/>
      </left>
      <right>
        <color indexed="63"/>
      </right>
      <top>
        <color indexed="63"/>
      </top>
      <bottom style="double"/>
    </border>
    <border>
      <left style="medium"/>
      <right>
        <color indexed="63"/>
      </right>
      <top>
        <color indexed="63"/>
      </top>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medium"/>
      <bottom style="medium"/>
    </border>
    <border>
      <left style="medium"/>
      <right style="medium"/>
      <top>
        <color indexed="63"/>
      </top>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68">
    <xf numFmtId="0" fontId="0" fillId="0" borderId="0" xfId="0" applyAlignment="1">
      <alignment/>
    </xf>
    <xf numFmtId="0" fontId="0" fillId="0" borderId="0" xfId="0" applyFill="1" applyAlignment="1">
      <alignment/>
    </xf>
    <xf numFmtId="0" fontId="1" fillId="0" borderId="10" xfId="0" applyFont="1" applyFill="1" applyBorder="1" applyAlignment="1">
      <alignment horizontal="center" vertical="top" wrapText="1"/>
    </xf>
    <xf numFmtId="184" fontId="9" fillId="0" borderId="0" xfId="0" applyNumberFormat="1" applyFont="1" applyFill="1" applyBorder="1" applyAlignment="1">
      <alignment vertical="top"/>
    </xf>
    <xf numFmtId="0" fontId="9" fillId="0" borderId="0" xfId="0" applyFont="1" applyFill="1" applyAlignment="1">
      <alignment/>
    </xf>
    <xf numFmtId="0" fontId="9" fillId="0" borderId="0" xfId="0" applyFont="1" applyFill="1" applyAlignment="1">
      <alignment vertical="top"/>
    </xf>
    <xf numFmtId="0" fontId="4" fillId="0" borderId="11" xfId="0" applyFont="1" applyFill="1" applyBorder="1" applyAlignment="1">
      <alignment horizontal="center" vertical="center"/>
    </xf>
    <xf numFmtId="0" fontId="0" fillId="0" borderId="0" xfId="0" applyFont="1" applyFill="1" applyAlignment="1">
      <alignment/>
    </xf>
    <xf numFmtId="0" fontId="4" fillId="0" borderId="12"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Alignment="1">
      <alignment vertical="top" wrapText="1"/>
    </xf>
    <xf numFmtId="0" fontId="5"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15" fillId="0" borderId="0" xfId="0" applyFont="1" applyFill="1" applyBorder="1" applyAlignment="1">
      <alignment vertical="top" wrapText="1"/>
    </xf>
    <xf numFmtId="0" fontId="0" fillId="0" borderId="0" xfId="0" applyFill="1" applyAlignment="1">
      <alignment wrapText="1"/>
    </xf>
    <xf numFmtId="0" fontId="0" fillId="0" borderId="0" xfId="0" applyFill="1" applyAlignment="1">
      <alignment horizontal="left"/>
    </xf>
    <xf numFmtId="0" fontId="0" fillId="0" borderId="0" xfId="0" applyFont="1" applyFill="1" applyBorder="1" applyAlignment="1">
      <alignment vertical="top"/>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vertical="top"/>
    </xf>
    <xf numFmtId="0" fontId="5" fillId="0" borderId="0" xfId="0" applyFont="1" applyFill="1" applyAlignment="1">
      <alignment horizontal="left" vertical="top" indent="2"/>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center" indent="2"/>
    </xf>
    <xf numFmtId="0" fontId="0" fillId="0" borderId="0" xfId="0" applyFill="1" applyAlignment="1">
      <alignment vertical="top" wrapText="1"/>
    </xf>
    <xf numFmtId="3" fontId="9" fillId="0" borderId="0" xfId="0" applyNumberFormat="1" applyFont="1" applyFill="1" applyBorder="1" applyAlignment="1">
      <alignment vertical="top" wrapText="1"/>
    </xf>
    <xf numFmtId="195" fontId="1" fillId="0" borderId="10" xfId="0" applyNumberFormat="1" applyFont="1" applyFill="1" applyBorder="1" applyAlignment="1">
      <alignment horizontal="right" vertical="top"/>
    </xf>
    <xf numFmtId="184" fontId="9" fillId="0" borderId="10" xfId="0" applyNumberFormat="1" applyFont="1" applyFill="1" applyBorder="1" applyAlignment="1">
      <alignment horizontal="center" vertical="top"/>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84" fontId="1" fillId="0" borderId="10" xfId="0" applyNumberFormat="1" applyFont="1" applyFill="1" applyBorder="1" applyAlignment="1">
      <alignment horizontal="center"/>
    </xf>
    <xf numFmtId="0" fontId="8" fillId="0" borderId="10" xfId="0" applyFont="1" applyFill="1" applyBorder="1" applyAlignment="1">
      <alignment horizontal="center" vertical="center" wrapText="1"/>
    </xf>
    <xf numFmtId="0" fontId="0" fillId="0" borderId="0" xfId="0" applyFill="1" applyBorder="1" applyAlignment="1">
      <alignment vertical="top" wrapText="1"/>
    </xf>
    <xf numFmtId="195" fontId="1" fillId="0" borderId="15" xfId="0" applyNumberFormat="1" applyFont="1" applyFill="1" applyBorder="1" applyAlignment="1">
      <alignment vertical="top"/>
    </xf>
    <xf numFmtId="184" fontId="1" fillId="0" borderId="10" xfId="0" applyNumberFormat="1" applyFont="1" applyFill="1" applyBorder="1" applyAlignment="1">
      <alignment horizontal="centerContinuous" vertical="top"/>
    </xf>
    <xf numFmtId="195" fontId="1" fillId="0" borderId="10" xfId="0" applyNumberFormat="1" applyFont="1" applyFill="1" applyBorder="1" applyAlignment="1">
      <alignment vertical="top"/>
    </xf>
    <xf numFmtId="0" fontId="1" fillId="0" borderId="15" xfId="0" applyFont="1" applyFill="1" applyBorder="1" applyAlignment="1">
      <alignment horizontal="center" vertical="center"/>
    </xf>
    <xf numFmtId="184" fontId="1" fillId="0" borderId="16" xfId="0" applyNumberFormat="1" applyFont="1" applyFill="1" applyBorder="1" applyAlignment="1">
      <alignment horizontal="center" vertical="top" wrapText="1"/>
    </xf>
    <xf numFmtId="0" fontId="1" fillId="0" borderId="10" xfId="0" applyFont="1" applyFill="1" applyBorder="1" applyAlignment="1">
      <alignment horizontal="center" vertical="top"/>
    </xf>
    <xf numFmtId="18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4" fontId="1" fillId="0" borderId="10" xfId="0" applyNumberFormat="1" applyFont="1" applyFill="1" applyBorder="1" applyAlignment="1">
      <alignment horizontal="center" vertical="top"/>
    </xf>
    <xf numFmtId="0" fontId="8" fillId="0" borderId="13" xfId="0" applyFont="1" applyFill="1" applyBorder="1" applyAlignment="1">
      <alignment horizontal="center" vertical="top" wrapText="1"/>
    </xf>
    <xf numFmtId="0" fontId="8" fillId="0" borderId="17" xfId="0" applyFont="1" applyFill="1" applyBorder="1" applyAlignment="1">
      <alignment vertical="top" wrapText="1"/>
    </xf>
    <xf numFmtId="0" fontId="0" fillId="0" borderId="18" xfId="0" applyFill="1" applyBorder="1" applyAlignment="1">
      <alignment vertical="top"/>
    </xf>
    <xf numFmtId="0" fontId="18" fillId="0" borderId="16" xfId="0" applyFont="1" applyFill="1" applyBorder="1" applyAlignment="1">
      <alignment horizontal="center" vertical="top" wrapText="1"/>
    </xf>
    <xf numFmtId="0" fontId="10" fillId="0" borderId="10" xfId="0" applyFont="1" applyFill="1" applyBorder="1" applyAlignment="1">
      <alignment horizontal="center" wrapText="1"/>
    </xf>
    <xf numFmtId="0" fontId="0" fillId="0" borderId="19" xfId="0" applyFill="1" applyBorder="1" applyAlignment="1">
      <alignment/>
    </xf>
    <xf numFmtId="3" fontId="1" fillId="0" borderId="15" xfId="0" applyNumberFormat="1" applyFont="1" applyFill="1" applyBorder="1" applyAlignment="1">
      <alignment horizontal="center" vertical="center"/>
    </xf>
    <xf numFmtId="0" fontId="0" fillId="0" borderId="19" xfId="0" applyFont="1" applyFill="1" applyBorder="1" applyAlignment="1">
      <alignment vertical="top"/>
    </xf>
    <xf numFmtId="0" fontId="63" fillId="0" borderId="0" xfId="0" applyFont="1" applyFill="1" applyBorder="1" applyAlignment="1">
      <alignment vertical="top"/>
    </xf>
    <xf numFmtId="0" fontId="63" fillId="0" borderId="19" xfId="0" applyFont="1" applyFill="1" applyBorder="1" applyAlignment="1">
      <alignment vertical="top"/>
    </xf>
    <xf numFmtId="0" fontId="0" fillId="0" borderId="16" xfId="0" applyFill="1" applyBorder="1" applyAlignment="1">
      <alignment/>
    </xf>
    <xf numFmtId="0" fontId="0" fillId="0" borderId="10" xfId="0" applyFill="1" applyBorder="1" applyAlignment="1">
      <alignment/>
    </xf>
    <xf numFmtId="0" fontId="0" fillId="0" borderId="0" xfId="0" applyFont="1" applyFill="1" applyBorder="1" applyAlignment="1">
      <alignment/>
    </xf>
    <xf numFmtId="197" fontId="1" fillId="0" borderId="10" xfId="0" applyNumberFormat="1" applyFont="1" applyFill="1" applyBorder="1" applyAlignment="1">
      <alignment horizontal="center" vertical="top" wrapText="1"/>
    </xf>
    <xf numFmtId="0" fontId="8" fillId="0" borderId="17"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vertical="top"/>
    </xf>
    <xf numFmtId="0" fontId="8" fillId="0" borderId="20" xfId="0" applyFont="1" applyFill="1" applyBorder="1" applyAlignment="1">
      <alignment horizontal="left" vertical="center" wrapText="1"/>
    </xf>
    <xf numFmtId="0" fontId="1" fillId="0" borderId="0" xfId="0" applyFont="1" applyFill="1" applyBorder="1" applyAlignment="1">
      <alignment horizontal="left" vertical="center" indent="1"/>
    </xf>
    <xf numFmtId="191" fontId="1" fillId="0" borderId="10" xfId="0" applyNumberFormat="1" applyFont="1" applyFill="1" applyBorder="1" applyAlignment="1">
      <alignment horizontal="right" vertical="top"/>
    </xf>
    <xf numFmtId="191" fontId="1" fillId="0" borderId="16" xfId="0" applyNumberFormat="1" applyFont="1" applyFill="1" applyBorder="1" applyAlignment="1">
      <alignment horizontal="center" vertical="top"/>
    </xf>
    <xf numFmtId="191" fontId="1" fillId="0" borderId="10" xfId="0" applyNumberFormat="1" applyFont="1" applyFill="1" applyBorder="1" applyAlignment="1">
      <alignment horizontal="center" vertical="top"/>
    </xf>
    <xf numFmtId="192" fontId="1" fillId="0" borderId="16" xfId="0" applyNumberFormat="1" applyFont="1" applyFill="1" applyBorder="1" applyAlignment="1">
      <alignment horizontal="right" vertical="top"/>
    </xf>
    <xf numFmtId="192" fontId="1" fillId="0" borderId="18" xfId="0" applyNumberFormat="1" applyFont="1" applyFill="1" applyBorder="1" applyAlignment="1">
      <alignment horizontal="right" vertical="top"/>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3" fontId="1" fillId="0" borderId="23"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 fillId="0" borderId="25" xfId="0" applyFont="1" applyFill="1" applyBorder="1" applyAlignment="1">
      <alignment vertical="center" wrapText="1"/>
    </xf>
    <xf numFmtId="3" fontId="1" fillId="0" borderId="24"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0" fillId="0" borderId="0" xfId="0" applyFont="1" applyAlignment="1">
      <alignment/>
    </xf>
    <xf numFmtId="0" fontId="1" fillId="0" borderId="26" xfId="0" applyFont="1" applyFill="1" applyBorder="1" applyAlignment="1">
      <alignment horizontal="center" vertical="top" wrapText="1"/>
    </xf>
    <xf numFmtId="192" fontId="1" fillId="0" borderId="27" xfId="42" applyNumberFormat="1" applyFont="1" applyFill="1" applyBorder="1" applyAlignment="1">
      <alignment horizont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vertical="top" wrapText="1"/>
    </xf>
    <xf numFmtId="0" fontId="1" fillId="0" borderId="30" xfId="0" applyFont="1" applyFill="1" applyBorder="1" applyAlignment="1">
      <alignment horizontal="left" vertical="top" wrapText="1" indent="1"/>
    </xf>
    <xf numFmtId="0" fontId="1" fillId="0" borderId="30" xfId="0" applyFont="1" applyFill="1" applyBorder="1" applyAlignment="1">
      <alignment horizontal="left" vertical="top" wrapText="1"/>
    </xf>
    <xf numFmtId="0" fontId="0" fillId="0" borderId="0" xfId="0" applyFill="1" applyBorder="1" applyAlignment="1">
      <alignment/>
    </xf>
    <xf numFmtId="193" fontId="1" fillId="0" borderId="26" xfId="0" applyNumberFormat="1" applyFont="1" applyFill="1" applyBorder="1" applyAlignment="1">
      <alignment horizontal="right" vertical="top"/>
    </xf>
    <xf numFmtId="0" fontId="1" fillId="0" borderId="31" xfId="0" applyFont="1" applyFill="1" applyBorder="1" applyAlignment="1">
      <alignment horizontal="left" vertical="top" wrapText="1"/>
    </xf>
    <xf numFmtId="191" fontId="1" fillId="0" borderId="27" xfId="0" applyNumberFormat="1" applyFont="1" applyFill="1" applyBorder="1" applyAlignment="1">
      <alignment horizontal="right" vertical="top"/>
    </xf>
    <xf numFmtId="193" fontId="1" fillId="0" borderId="32" xfId="0" applyNumberFormat="1" applyFont="1" applyFill="1" applyBorder="1" applyAlignment="1">
      <alignment horizontal="right" vertical="top"/>
    </xf>
    <xf numFmtId="0" fontId="8" fillId="0" borderId="33" xfId="0" applyFont="1" applyFill="1" applyBorder="1" applyAlignment="1">
      <alignment horizontal="center" vertical="center" wrapText="1"/>
    </xf>
    <xf numFmtId="0" fontId="1" fillId="0" borderId="22" xfId="0" applyFont="1" applyFill="1" applyBorder="1" applyAlignment="1">
      <alignment horizontal="left" vertical="top" indent="1"/>
    </xf>
    <xf numFmtId="191" fontId="1" fillId="0" borderId="27" xfId="0" applyNumberFormat="1" applyFont="1" applyFill="1" applyBorder="1" applyAlignment="1">
      <alignment horizontal="center" vertical="top"/>
    </xf>
    <xf numFmtId="0" fontId="1" fillId="0" borderId="21" xfId="0" applyFont="1" applyFill="1" applyBorder="1" applyAlignment="1">
      <alignment horizontal="left" vertical="top"/>
    </xf>
    <xf numFmtId="0" fontId="1" fillId="0" borderId="21" xfId="0" applyFont="1" applyFill="1" applyBorder="1" applyAlignment="1">
      <alignment horizontal="left" vertical="top" indent="2"/>
    </xf>
    <xf numFmtId="0" fontId="1" fillId="0" borderId="21" xfId="0" applyFont="1" applyFill="1" applyBorder="1" applyAlignment="1">
      <alignment horizontal="left" vertical="top" indent="3"/>
    </xf>
    <xf numFmtId="0" fontId="1" fillId="0" borderId="22" xfId="0" applyFont="1" applyFill="1" applyBorder="1" applyAlignment="1">
      <alignment horizontal="left" vertical="top" indent="3"/>
    </xf>
    <xf numFmtId="0" fontId="63" fillId="0" borderId="34" xfId="0" applyFont="1" applyFill="1" applyBorder="1" applyAlignment="1">
      <alignment vertical="top"/>
    </xf>
    <xf numFmtId="0" fontId="63" fillId="0" borderId="35" xfId="0" applyFont="1" applyFill="1" applyBorder="1" applyAlignment="1">
      <alignment vertical="top"/>
    </xf>
    <xf numFmtId="0" fontId="8" fillId="0" borderId="36" xfId="0" applyFont="1" applyFill="1" applyBorder="1" applyAlignment="1">
      <alignment horizontal="center" vertical="top" wrapText="1"/>
    </xf>
    <xf numFmtId="0" fontId="0" fillId="0" borderId="37" xfId="0" applyFill="1" applyBorder="1" applyAlignment="1">
      <alignment/>
    </xf>
    <xf numFmtId="0" fontId="0" fillId="0" borderId="26" xfId="0" applyFill="1" applyBorder="1" applyAlignment="1">
      <alignment/>
    </xf>
    <xf numFmtId="190" fontId="1" fillId="0" borderId="27" xfId="0" applyNumberFormat="1" applyFont="1" applyFill="1" applyBorder="1" applyAlignment="1">
      <alignment horizontal="center" vertical="top" wrapText="1"/>
    </xf>
    <xf numFmtId="184" fontId="1" fillId="0" borderId="27" xfId="0" applyNumberFormat="1" applyFont="1" applyFill="1" applyBorder="1" applyAlignment="1" quotePrefix="1">
      <alignment horizontal="center" vertical="center"/>
    </xf>
    <xf numFmtId="184" fontId="1" fillId="0" borderId="27" xfId="0" applyNumberFormat="1" applyFont="1" applyFill="1" applyBorder="1" applyAlignment="1">
      <alignment horizontal="center" vertical="top"/>
    </xf>
    <xf numFmtId="0" fontId="0" fillId="0" borderId="27" xfId="0" applyFill="1" applyBorder="1" applyAlignment="1">
      <alignment/>
    </xf>
    <xf numFmtId="0" fontId="1" fillId="0" borderId="22" xfId="0" applyFont="1" applyFill="1" applyBorder="1" applyAlignment="1">
      <alignment horizontal="left" vertical="top" wrapText="1"/>
    </xf>
    <xf numFmtId="0" fontId="1" fillId="0" borderId="27" xfId="0" applyFont="1" applyFill="1" applyBorder="1" applyAlignment="1">
      <alignment horizontal="center" vertical="top" wrapText="1"/>
    </xf>
    <xf numFmtId="0" fontId="1" fillId="0" borderId="38" xfId="0" applyFont="1" applyFill="1" applyBorder="1" applyAlignment="1">
      <alignment horizontal="left" vertical="top"/>
    </xf>
    <xf numFmtId="195" fontId="1" fillId="0" borderId="33" xfId="0" applyNumberFormat="1" applyFont="1" applyFill="1" applyBorder="1" applyAlignment="1">
      <alignment horizontal="center" vertical="top" wrapText="1"/>
    </xf>
    <xf numFmtId="0" fontId="1" fillId="0" borderId="30" xfId="0" applyFont="1" applyFill="1" applyBorder="1" applyAlignment="1">
      <alignment horizontal="left" vertical="top"/>
    </xf>
    <xf numFmtId="0" fontId="1" fillId="0" borderId="21" xfId="0" applyFont="1" applyFill="1" applyBorder="1" applyAlignment="1">
      <alignment vertical="top" wrapText="1"/>
    </xf>
    <xf numFmtId="0" fontId="1" fillId="0" borderId="39" xfId="0" applyFont="1" applyFill="1" applyBorder="1" applyAlignment="1">
      <alignment horizontal="center" vertical="top" wrapText="1"/>
    </xf>
    <xf numFmtId="0" fontId="1" fillId="0" borderId="26" xfId="0" applyFont="1" applyFill="1" applyBorder="1" applyAlignment="1">
      <alignment horizontal="center" vertical="center" wrapText="1"/>
    </xf>
    <xf numFmtId="0" fontId="1" fillId="0" borderId="21" xfId="0" applyFont="1" applyFill="1" applyBorder="1" applyAlignment="1">
      <alignment horizontal="left" vertical="top" indent="1"/>
    </xf>
    <xf numFmtId="0" fontId="1" fillId="0" borderId="21" xfId="0" applyFont="1" applyFill="1" applyBorder="1" applyAlignment="1">
      <alignment horizontal="left" vertical="center" wrapText="1" indent="1"/>
    </xf>
    <xf numFmtId="0" fontId="1" fillId="0" borderId="30" xfId="0" applyFont="1" applyFill="1" applyBorder="1" applyAlignment="1">
      <alignment vertical="top" wrapText="1"/>
    </xf>
    <xf numFmtId="0" fontId="1" fillId="0" borderId="35" xfId="0" applyFont="1" applyFill="1" applyBorder="1" applyAlignment="1">
      <alignment horizontal="center" vertical="top" wrapText="1"/>
    </xf>
    <xf numFmtId="0" fontId="1" fillId="0" borderId="40" xfId="0" applyFont="1" applyFill="1" applyBorder="1" applyAlignment="1">
      <alignment horizontal="center" vertical="top" wrapText="1"/>
    </xf>
    <xf numFmtId="0" fontId="9" fillId="0" borderId="0" xfId="0" applyFont="1" applyFill="1" applyAlignment="1">
      <alignment horizontal="left" vertical="top"/>
    </xf>
    <xf numFmtId="0" fontId="9" fillId="0" borderId="0" xfId="0" applyFont="1" applyFill="1" applyBorder="1" applyAlignment="1">
      <alignment horizontal="left" vertical="center"/>
    </xf>
    <xf numFmtId="0" fontId="0" fillId="0" borderId="0" xfId="0" applyFill="1" applyAlignment="1">
      <alignment horizontal="left" vertical="center"/>
    </xf>
    <xf numFmtId="0" fontId="15" fillId="0" borderId="0" xfId="0" applyFont="1" applyFill="1" applyAlignment="1">
      <alignment vertical="center" wrapText="1"/>
    </xf>
    <xf numFmtId="0" fontId="1" fillId="0" borderId="25" xfId="0" applyFont="1" applyFill="1" applyBorder="1" applyAlignment="1">
      <alignment horizontal="left" vertical="top" wrapText="1"/>
    </xf>
    <xf numFmtId="0" fontId="1" fillId="0" borderId="33" xfId="0" applyFont="1" applyFill="1" applyBorder="1" applyAlignment="1">
      <alignment horizontal="center" vertical="top" wrapText="1"/>
    </xf>
    <xf numFmtId="3" fontId="1" fillId="0" borderId="41" xfId="0" applyNumberFormat="1" applyFont="1" applyFill="1" applyBorder="1" applyAlignment="1">
      <alignment horizontal="center"/>
    </xf>
    <xf numFmtId="0" fontId="1" fillId="0" borderId="26" xfId="0" applyFont="1" applyFill="1" applyBorder="1" applyAlignment="1">
      <alignment horizontal="center" vertical="center"/>
    </xf>
    <xf numFmtId="0" fontId="1" fillId="0" borderId="23" xfId="0" applyFont="1" applyFill="1" applyBorder="1" applyAlignment="1">
      <alignment horizontal="center" vertical="center"/>
    </xf>
    <xf numFmtId="0" fontId="7" fillId="0" borderId="42" xfId="0" applyFont="1" applyFill="1" applyBorder="1" applyAlignment="1">
      <alignment horizontal="center" vertical="top"/>
    </xf>
    <xf numFmtId="0" fontId="7" fillId="0" borderId="32" xfId="0" applyFont="1" applyFill="1" applyBorder="1" applyAlignment="1">
      <alignment horizontal="center" vertical="top"/>
    </xf>
    <xf numFmtId="0" fontId="7" fillId="0" borderId="42"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32" xfId="0" applyFont="1" applyFill="1" applyBorder="1" applyAlignment="1">
      <alignment horizontal="center" vertical="top"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left" vertical="center" wrapText="1"/>
    </xf>
    <xf numFmtId="185" fontId="18" fillId="0" borderId="37" xfId="0" applyNumberFormat="1" applyFont="1" applyFill="1" applyBorder="1" applyAlignment="1">
      <alignment horizontal="center" vertical="top" wrapText="1"/>
    </xf>
    <xf numFmtId="0" fontId="1" fillId="0" borderId="21" xfId="0" applyFont="1" applyFill="1" applyBorder="1" applyAlignment="1">
      <alignment horizontal="left" vertical="center" indent="1"/>
    </xf>
    <xf numFmtId="0" fontId="10" fillId="0" borderId="26" xfId="0" applyFont="1" applyFill="1" applyBorder="1" applyAlignment="1">
      <alignment horizontal="center" wrapText="1"/>
    </xf>
    <xf numFmtId="0" fontId="1" fillId="0" borderId="22" xfId="0" applyFont="1" applyFill="1" applyBorder="1" applyAlignment="1">
      <alignment horizontal="left" vertical="center" indent="1"/>
    </xf>
    <xf numFmtId="0" fontId="1" fillId="0" borderId="34" xfId="0" applyFont="1" applyFill="1" applyBorder="1" applyAlignment="1">
      <alignment horizontal="left" vertical="center" indent="1"/>
    </xf>
    <xf numFmtId="0" fontId="10" fillId="0" borderId="27" xfId="0" applyFont="1" applyFill="1" applyBorder="1" applyAlignment="1">
      <alignment horizontal="center" wrapText="1"/>
    </xf>
    <xf numFmtId="0" fontId="10" fillId="0" borderId="32"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Continuous" vertical="center" wrapText="1"/>
    </xf>
    <xf numFmtId="0" fontId="1" fillId="0" borderId="47" xfId="0" applyFont="1" applyFill="1" applyBorder="1" applyAlignment="1">
      <alignment horizontal="centerContinuous" vertical="center" wrapText="1"/>
    </xf>
    <xf numFmtId="0" fontId="1" fillId="0" borderId="48" xfId="0" applyFont="1" applyFill="1" applyBorder="1" applyAlignment="1">
      <alignment horizontal="centerContinuous" vertical="center" wrapText="1"/>
    </xf>
    <xf numFmtId="0" fontId="1" fillId="0" borderId="49" xfId="0" applyFont="1" applyFill="1" applyBorder="1" applyAlignment="1">
      <alignment horizontal="centerContinuous" vertical="center" wrapText="1"/>
    </xf>
    <xf numFmtId="0" fontId="1" fillId="0" borderId="21" xfId="0" applyFont="1" applyFill="1" applyBorder="1" applyAlignment="1">
      <alignment horizontal="left" vertical="top" wrapText="1"/>
    </xf>
    <xf numFmtId="0" fontId="1" fillId="0" borderId="21" xfId="0" applyFont="1" applyFill="1" applyBorder="1" applyAlignment="1">
      <alignment horizontal="left"/>
    </xf>
    <xf numFmtId="0" fontId="8" fillId="0" borderId="42" xfId="0" applyFont="1" applyFill="1" applyBorder="1" applyAlignment="1">
      <alignment horizontal="center" vertical="center" wrapText="1"/>
    </xf>
    <xf numFmtId="184" fontId="64" fillId="0" borderId="10" xfId="0" applyNumberFormat="1" applyFont="1" applyFill="1" applyBorder="1" applyAlignment="1">
      <alignment horizontal="center" vertical="top" wrapText="1"/>
    </xf>
    <xf numFmtId="0" fontId="1" fillId="0" borderId="30" xfId="0" applyFont="1" applyFill="1" applyBorder="1" applyAlignment="1">
      <alignment horizontal="left" vertical="top" indent="1"/>
    </xf>
    <xf numFmtId="0" fontId="64" fillId="0" borderId="26" xfId="0" applyFont="1" applyFill="1" applyBorder="1" applyAlignment="1">
      <alignment horizontal="center" vertical="top" wrapText="1"/>
    </xf>
    <xf numFmtId="0" fontId="1" fillId="0" borderId="30" xfId="0" applyFont="1" applyFill="1" applyBorder="1" applyAlignment="1">
      <alignment horizontal="left" vertical="top" indent="2"/>
    </xf>
    <xf numFmtId="194" fontId="1" fillId="0" borderId="10" xfId="0" applyNumberFormat="1" applyFont="1" applyFill="1" applyBorder="1" applyAlignment="1">
      <alignment horizontal="center" vertical="top" wrapText="1"/>
    </xf>
    <xf numFmtId="184" fontId="1" fillId="0" borderId="10" xfId="0" applyNumberFormat="1" applyFont="1" applyFill="1" applyBorder="1" applyAlignment="1">
      <alignment horizontal="center" vertical="top" wrapText="1"/>
    </xf>
    <xf numFmtId="0" fontId="1" fillId="0" borderId="26" xfId="0" applyFont="1" applyFill="1" applyBorder="1" applyAlignment="1">
      <alignment horizontal="center" vertical="top"/>
    </xf>
    <xf numFmtId="37" fontId="1" fillId="0" borderId="10" xfId="42" applyNumberFormat="1" applyFont="1" applyFill="1" applyBorder="1" applyAlignment="1">
      <alignment horizontal="center" vertical="center"/>
    </xf>
    <xf numFmtId="3" fontId="1" fillId="0" borderId="10" xfId="0" applyNumberFormat="1" applyFont="1" applyFill="1" applyBorder="1" applyAlignment="1">
      <alignment horizontal="center" vertical="top"/>
    </xf>
    <xf numFmtId="3" fontId="1" fillId="0" borderId="27" xfId="42" applyNumberFormat="1" applyFont="1" applyFill="1" applyBorder="1" applyAlignment="1">
      <alignment horizontal="center" vertical="top"/>
    </xf>
    <xf numFmtId="0" fontId="1" fillId="0" borderId="32" xfId="0" applyFont="1" applyFill="1" applyBorder="1" applyAlignment="1">
      <alignment horizontal="center" vertical="top"/>
    </xf>
    <xf numFmtId="0" fontId="1" fillId="0" borderId="25" xfId="0" applyFont="1" applyFill="1" applyBorder="1" applyAlignment="1">
      <alignment vertical="top" wrapText="1"/>
    </xf>
    <xf numFmtId="213" fontId="1" fillId="0" borderId="33" xfId="0" applyNumberFormat="1" applyFont="1" applyFill="1" applyBorder="1" applyAlignment="1">
      <alignment horizontal="center" vertical="top" wrapText="1"/>
    </xf>
    <xf numFmtId="184" fontId="9" fillId="0" borderId="24" xfId="0" applyNumberFormat="1" applyFont="1" applyFill="1" applyBorder="1" applyAlignment="1">
      <alignment horizontal="center" vertical="top"/>
    </xf>
    <xf numFmtId="0" fontId="1" fillId="0" borderId="4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vertical="top" wrapText="1"/>
    </xf>
    <xf numFmtId="195" fontId="1" fillId="0" borderId="33" xfId="0" applyNumberFormat="1" applyFont="1" applyFill="1" applyBorder="1" applyAlignment="1">
      <alignment horizontal="right" vertical="top"/>
    </xf>
    <xf numFmtId="0" fontId="1" fillId="0" borderId="30" xfId="0" applyFont="1" applyFill="1" applyBorder="1" applyAlignment="1">
      <alignment vertical="top"/>
    </xf>
    <xf numFmtId="0" fontId="7" fillId="0" borderId="10" xfId="0" applyFont="1" applyFill="1" applyBorder="1" applyAlignment="1">
      <alignment horizontal="center" vertical="top" wrapText="1"/>
    </xf>
    <xf numFmtId="196" fontId="1" fillId="0" borderId="10" xfId="42" applyNumberFormat="1" applyFont="1" applyFill="1" applyBorder="1" applyAlignment="1">
      <alignment horizontal="right" vertical="top"/>
    </xf>
    <xf numFmtId="3" fontId="1" fillId="0" borderId="10" xfId="0" applyNumberFormat="1" applyFont="1" applyFill="1" applyBorder="1" applyAlignment="1">
      <alignment horizontal="center"/>
    </xf>
    <xf numFmtId="3" fontId="1" fillId="0" borderId="10" xfId="0" applyNumberFormat="1" applyFont="1" applyFill="1" applyBorder="1" applyAlignment="1">
      <alignment horizontal="center" vertical="top" wrapText="1"/>
    </xf>
    <xf numFmtId="0" fontId="1" fillId="0" borderId="31" xfId="0" applyFont="1" applyFill="1" applyBorder="1" applyAlignment="1">
      <alignment vertical="top" wrapText="1"/>
    </xf>
    <xf numFmtId="3" fontId="1" fillId="0" borderId="27" xfId="0" applyNumberFormat="1" applyFont="1" applyFill="1" applyBorder="1" applyAlignment="1">
      <alignment horizontal="center" vertical="top" wrapText="1"/>
    </xf>
    <xf numFmtId="0" fontId="1" fillId="0" borderId="19" xfId="0" applyFont="1" applyFill="1" applyBorder="1" applyAlignment="1">
      <alignment horizontal="left" vertical="top" wrapText="1"/>
    </xf>
    <xf numFmtId="0" fontId="0" fillId="0" borderId="19" xfId="0" applyFill="1" applyBorder="1" applyAlignment="1">
      <alignment vertical="top"/>
    </xf>
    <xf numFmtId="0" fontId="4" fillId="0" borderId="21" xfId="0" applyFont="1" applyFill="1" applyBorder="1" applyAlignment="1">
      <alignment horizontal="center"/>
    </xf>
    <xf numFmtId="0" fontId="8" fillId="0" borderId="36" xfId="0" applyFont="1" applyFill="1" applyBorder="1" applyAlignment="1">
      <alignment horizontal="center" vertical="center" wrapText="1"/>
    </xf>
    <xf numFmtId="0" fontId="1" fillId="0" borderId="44" xfId="0" applyFont="1" applyFill="1" applyBorder="1" applyAlignment="1">
      <alignment horizontal="left"/>
    </xf>
    <xf numFmtId="187" fontId="1" fillId="0" borderId="10" xfId="42" applyNumberFormat="1" applyFont="1" applyFill="1" applyBorder="1" applyAlignment="1">
      <alignment horizontal="center"/>
    </xf>
    <xf numFmtId="0" fontId="1" fillId="0" borderId="10" xfId="0" applyFont="1" applyFill="1" applyBorder="1" applyAlignment="1">
      <alignment horizontal="center"/>
    </xf>
    <xf numFmtId="0" fontId="1" fillId="0" borderId="26" xfId="0" applyFont="1" applyFill="1" applyBorder="1" applyAlignment="1">
      <alignment horizontal="center"/>
    </xf>
    <xf numFmtId="0" fontId="1" fillId="0" borderId="21" xfId="0" applyFont="1" applyFill="1" applyBorder="1" applyAlignment="1">
      <alignment horizontal="left" wrapText="1"/>
    </xf>
    <xf numFmtId="184" fontId="1" fillId="0" borderId="10" xfId="42" applyNumberFormat="1" applyFont="1" applyFill="1" applyBorder="1" applyAlignment="1">
      <alignment horizontal="center"/>
    </xf>
    <xf numFmtId="184" fontId="1" fillId="0" borderId="26" xfId="42" applyNumberFormat="1" applyFont="1" applyFill="1" applyBorder="1" applyAlignment="1">
      <alignment horizontal="center"/>
    </xf>
    <xf numFmtId="0" fontId="1" fillId="0" borderId="30" xfId="0" applyFont="1" applyFill="1" applyBorder="1" applyAlignment="1">
      <alignment horizontal="left"/>
    </xf>
    <xf numFmtId="187" fontId="1" fillId="0" borderId="26" xfId="42" applyNumberFormat="1" applyFont="1" applyFill="1" applyBorder="1" applyAlignment="1">
      <alignment horizontal="center"/>
    </xf>
    <xf numFmtId="0" fontId="19" fillId="0" borderId="21" xfId="0" applyFont="1" applyFill="1" applyBorder="1" applyAlignment="1">
      <alignment horizontal="left" indent="1"/>
    </xf>
    <xf numFmtId="0" fontId="19" fillId="0" borderId="19" xfId="0" applyFont="1" applyFill="1" applyBorder="1" applyAlignment="1">
      <alignment horizontal="left" indent="1"/>
    </xf>
    <xf numFmtId="0" fontId="20" fillId="0" borderId="19" xfId="0" applyFont="1" applyFill="1" applyBorder="1" applyAlignment="1">
      <alignment/>
    </xf>
    <xf numFmtId="0" fontId="8" fillId="0" borderId="22" xfId="0" applyFont="1" applyFill="1" applyBorder="1" applyAlignment="1">
      <alignment horizontal="left" vertical="top" wrapText="1"/>
    </xf>
    <xf numFmtId="187" fontId="8" fillId="0" borderId="27" xfId="42" applyNumberFormat="1" applyFont="1" applyFill="1" applyBorder="1" applyAlignment="1">
      <alignment horizontal="center"/>
    </xf>
    <xf numFmtId="187" fontId="8" fillId="0" borderId="32" xfId="42" applyNumberFormat="1" applyFont="1" applyFill="1" applyBorder="1" applyAlignment="1">
      <alignment horizontal="center"/>
    </xf>
    <xf numFmtId="0" fontId="8" fillId="0" borderId="35" xfId="0" applyFont="1" applyFill="1" applyBorder="1" applyAlignment="1">
      <alignment horizontal="left" vertical="top" wrapText="1"/>
    </xf>
    <xf numFmtId="184" fontId="1" fillId="0" borderId="32" xfId="0" applyNumberFormat="1" applyFont="1" applyFill="1" applyBorder="1" applyAlignment="1">
      <alignment horizontal="center" vertical="center"/>
    </xf>
    <xf numFmtId="0" fontId="1" fillId="0" borderId="0" xfId="0" applyFont="1" applyFill="1" applyBorder="1" applyAlignment="1">
      <alignment horizontal="left" vertical="top" indent="2"/>
    </xf>
    <xf numFmtId="0" fontId="1" fillId="0" borderId="19" xfId="0" applyFont="1" applyFill="1" applyBorder="1" applyAlignment="1">
      <alignment horizontal="left" vertical="top" indent="2"/>
    </xf>
    <xf numFmtId="0" fontId="1" fillId="0" borderId="22" xfId="0" applyFont="1" applyFill="1" applyBorder="1" applyAlignment="1">
      <alignment horizontal="left" vertical="top" indent="2"/>
    </xf>
    <xf numFmtId="0" fontId="1" fillId="0" borderId="34" xfId="0" applyFont="1" applyFill="1" applyBorder="1" applyAlignment="1">
      <alignment horizontal="left" vertical="top" indent="2"/>
    </xf>
    <xf numFmtId="0" fontId="1" fillId="0" borderId="35" xfId="0" applyFont="1" applyFill="1" applyBorder="1" applyAlignment="1">
      <alignment horizontal="left" vertical="top" indent="2"/>
    </xf>
    <xf numFmtId="0" fontId="12" fillId="0" borderId="15" xfId="0" applyFont="1" applyFill="1" applyBorder="1" applyAlignment="1">
      <alignment horizontal="center" vertical="center" wrapText="1"/>
    </xf>
    <xf numFmtId="0" fontId="12" fillId="0" borderId="19" xfId="0" applyFont="1" applyFill="1" applyBorder="1" applyAlignment="1">
      <alignment horizontal="center" vertical="center" wrapText="1"/>
    </xf>
    <xf numFmtId="197" fontId="1" fillId="0" borderId="37" xfId="0" applyNumberFormat="1" applyFont="1" applyFill="1" applyBorder="1" applyAlignment="1">
      <alignment horizontal="center" vertical="top"/>
    </xf>
    <xf numFmtId="37" fontId="1" fillId="0" borderId="16" xfId="0" applyNumberFormat="1" applyFont="1" applyFill="1" applyBorder="1" applyAlignment="1">
      <alignment horizontal="center" vertical="top"/>
    </xf>
    <xf numFmtId="197" fontId="1" fillId="0" borderId="26" xfId="0" applyNumberFormat="1" applyFont="1" applyFill="1" applyBorder="1" applyAlignment="1">
      <alignment horizontal="center" vertical="top"/>
    </xf>
    <xf numFmtId="37" fontId="1" fillId="0" borderId="10" xfId="0" applyNumberFormat="1" applyFont="1" applyFill="1" applyBorder="1" applyAlignment="1">
      <alignment horizontal="center" vertical="top"/>
    </xf>
    <xf numFmtId="37" fontId="1" fillId="0" borderId="27" xfId="0" applyNumberFormat="1" applyFont="1" applyFill="1" applyBorder="1" applyAlignment="1">
      <alignment horizontal="center" vertical="top"/>
    </xf>
    <xf numFmtId="197" fontId="1" fillId="0" borderId="32" xfId="0" applyNumberFormat="1" applyFont="1" applyFill="1" applyBorder="1" applyAlignment="1">
      <alignment horizontal="center" vertical="top"/>
    </xf>
    <xf numFmtId="197" fontId="1" fillId="0" borderId="16" xfId="0" applyNumberFormat="1" applyFont="1" applyFill="1" applyBorder="1" applyAlignment="1">
      <alignment horizontal="center" vertical="top"/>
    </xf>
    <xf numFmtId="197" fontId="1" fillId="0" borderId="10" xfId="0" applyNumberFormat="1" applyFont="1" applyFill="1" applyBorder="1" applyAlignment="1">
      <alignment horizontal="center" vertical="top"/>
    </xf>
    <xf numFmtId="197" fontId="1" fillId="0" borderId="27" xfId="0" applyNumberFormat="1" applyFont="1" applyFill="1" applyBorder="1" applyAlignment="1">
      <alignment horizontal="center" vertical="top"/>
    </xf>
    <xf numFmtId="0" fontId="8" fillId="0" borderId="42" xfId="0" applyFont="1" applyFill="1" applyBorder="1" applyAlignment="1">
      <alignment horizontal="center" vertical="center"/>
    </xf>
    <xf numFmtId="0" fontId="1" fillId="0" borderId="33" xfId="0" applyFont="1" applyFill="1" applyBorder="1" applyAlignment="1">
      <alignment horizontal="center"/>
    </xf>
    <xf numFmtId="0" fontId="1" fillId="0" borderId="42" xfId="0" applyFont="1" applyFill="1" applyBorder="1" applyAlignment="1">
      <alignment horizont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0" xfId="0" applyFont="1" applyFill="1" applyBorder="1" applyAlignment="1">
      <alignment vertical="center" wrapText="1"/>
    </xf>
    <xf numFmtId="0" fontId="8" fillId="0" borderId="26" xfId="0" applyFont="1" applyFill="1" applyBorder="1" applyAlignment="1">
      <alignment vertical="center" wrapText="1"/>
    </xf>
    <xf numFmtId="0" fontId="1" fillId="0" borderId="38" xfId="0" applyFont="1" applyFill="1" applyBorder="1" applyAlignment="1">
      <alignment vertical="center"/>
    </xf>
    <xf numFmtId="186" fontId="1" fillId="0" borderId="33" xfId="42" applyNumberFormat="1" applyFont="1" applyFill="1" applyBorder="1" applyAlignment="1">
      <alignment horizontal="center" vertical="center"/>
    </xf>
    <xf numFmtId="186" fontId="1" fillId="0" borderId="53" xfId="42" applyNumberFormat="1" applyFont="1" applyFill="1" applyBorder="1" applyAlignment="1">
      <alignment horizontal="center" vertical="center"/>
    </xf>
    <xf numFmtId="0" fontId="1" fillId="0" borderId="30" xfId="0" applyFont="1" applyFill="1" applyBorder="1" applyAlignment="1">
      <alignment vertical="center"/>
    </xf>
    <xf numFmtId="186" fontId="1" fillId="0" borderId="10" xfId="42" applyNumberFormat="1" applyFont="1" applyFill="1" applyBorder="1" applyAlignment="1">
      <alignment horizontal="center" vertical="center"/>
    </xf>
    <xf numFmtId="186" fontId="1" fillId="0" borderId="19" xfId="42"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0" xfId="0" applyFont="1" applyFill="1" applyBorder="1" applyAlignment="1">
      <alignment vertical="center" wrapText="1"/>
    </xf>
    <xf numFmtId="0" fontId="8" fillId="0" borderId="54" xfId="0" applyFont="1" applyFill="1" applyBorder="1" applyAlignment="1">
      <alignment horizontal="center" vertical="center"/>
    </xf>
    <xf numFmtId="186" fontId="1" fillId="0" borderId="19" xfId="42" applyNumberFormat="1" applyFont="1" applyFill="1" applyBorder="1" applyAlignment="1">
      <alignment horizontal="center" vertical="center"/>
    </xf>
    <xf numFmtId="186" fontId="1" fillId="0" borderId="10" xfId="42" applyNumberFormat="1" applyFont="1" applyFill="1" applyBorder="1" applyAlignment="1">
      <alignment horizontal="right" vertical="top"/>
    </xf>
    <xf numFmtId="186" fontId="1" fillId="0" borderId="0" xfId="42" applyNumberFormat="1" applyFont="1" applyFill="1" applyBorder="1" applyAlignment="1">
      <alignment horizontal="right" vertical="top"/>
    </xf>
    <xf numFmtId="0" fontId="1" fillId="0" borderId="31" xfId="0" applyFont="1" applyFill="1" applyBorder="1" applyAlignment="1">
      <alignment vertical="center" wrapText="1"/>
    </xf>
    <xf numFmtId="186" fontId="1" fillId="0" borderId="27" xfId="42" applyNumberFormat="1" applyFont="1" applyFill="1" applyBorder="1" applyAlignment="1">
      <alignment horizontal="right" vertical="top"/>
    </xf>
    <xf numFmtId="186" fontId="1" fillId="0" borderId="34" xfId="42" applyNumberFormat="1" applyFont="1" applyFill="1" applyBorder="1" applyAlignment="1">
      <alignment horizontal="right" vertical="top"/>
    </xf>
    <xf numFmtId="186" fontId="1" fillId="0" borderId="10" xfId="42" applyNumberFormat="1" applyFont="1" applyFill="1" applyBorder="1" applyAlignment="1">
      <alignment horizontal="center" vertical="center" wrapText="1"/>
    </xf>
    <xf numFmtId="0" fontId="1" fillId="0" borderId="40" xfId="0" applyFont="1" applyFill="1" applyBorder="1" applyAlignment="1">
      <alignment horizontal="center" vertical="center"/>
    </xf>
    <xf numFmtId="186" fontId="1" fillId="0" borderId="27" xfId="42" applyNumberFormat="1" applyFont="1" applyFill="1" applyBorder="1" applyAlignment="1">
      <alignment horizontal="left" vertical="top"/>
    </xf>
    <xf numFmtId="0" fontId="1" fillId="0" borderId="32" xfId="0" applyFont="1" applyFill="1" applyBorder="1" applyAlignment="1">
      <alignment horizontal="center" vertical="center"/>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36" xfId="0" applyFont="1" applyFill="1" applyBorder="1" applyAlignment="1">
      <alignment horizontal="center" vertical="center"/>
    </xf>
    <xf numFmtId="0" fontId="1" fillId="0" borderId="59" xfId="0" applyFont="1" applyFill="1" applyBorder="1" applyAlignment="1">
      <alignment vertical="top"/>
    </xf>
    <xf numFmtId="187" fontId="1" fillId="0" borderId="18" xfId="42" applyNumberFormat="1" applyFont="1" applyFill="1" applyBorder="1" applyAlignment="1">
      <alignment horizontal="center" vertical="top"/>
    </xf>
    <xf numFmtId="187" fontId="1" fillId="0" borderId="17" xfId="42" applyNumberFormat="1" applyFont="1" applyFill="1" applyBorder="1" applyAlignment="1">
      <alignment horizontal="center" vertical="top"/>
    </xf>
    <xf numFmtId="188" fontId="1" fillId="0" borderId="60" xfId="0" applyNumberFormat="1" applyFont="1" applyFill="1" applyBorder="1" applyAlignment="1">
      <alignment horizontal="center" vertical="top"/>
    </xf>
    <xf numFmtId="188" fontId="1" fillId="0" borderId="37" xfId="0" applyNumberFormat="1" applyFont="1" applyFill="1" applyBorder="1" applyAlignment="1">
      <alignment horizontal="center" vertical="top"/>
    </xf>
    <xf numFmtId="184" fontId="1" fillId="0" borderId="60" xfId="0" applyNumberFormat="1" applyFont="1" applyFill="1" applyBorder="1" applyAlignment="1">
      <alignment horizontal="center" vertical="center"/>
    </xf>
    <xf numFmtId="184" fontId="1" fillId="0" borderId="61" xfId="0" applyNumberFormat="1" applyFont="1" applyFill="1" applyBorder="1" applyAlignment="1">
      <alignment horizontal="center" vertical="center"/>
    </xf>
    <xf numFmtId="0" fontId="1" fillId="0" borderId="59" xfId="0" applyFont="1" applyFill="1" applyBorder="1" applyAlignment="1">
      <alignment horizontal="center" vertical="top"/>
    </xf>
    <xf numFmtId="184" fontId="1" fillId="0" borderId="60" xfId="0" applyNumberFormat="1" applyFont="1" applyFill="1" applyBorder="1" applyAlignment="1" quotePrefix="1">
      <alignment horizontal="center" vertical="top"/>
    </xf>
    <xf numFmtId="184" fontId="1" fillId="0" borderId="37" xfId="0" applyNumberFormat="1" applyFont="1" applyFill="1" applyBorder="1" applyAlignment="1" quotePrefix="1">
      <alignment horizontal="center" vertical="top"/>
    </xf>
    <xf numFmtId="0" fontId="1" fillId="0" borderId="62" xfId="0" applyFont="1" applyFill="1" applyBorder="1" applyAlignment="1">
      <alignment/>
    </xf>
    <xf numFmtId="187" fontId="1" fillId="0" borderId="19" xfId="42" applyNumberFormat="1" applyFont="1" applyFill="1" applyBorder="1" applyAlignment="1">
      <alignment horizontal="center" vertical="top"/>
    </xf>
    <xf numFmtId="187" fontId="1" fillId="0" borderId="15" xfId="42" applyNumberFormat="1" applyFont="1" applyFill="1" applyBorder="1" applyAlignment="1">
      <alignment horizontal="center" vertical="top"/>
    </xf>
    <xf numFmtId="188" fontId="1" fillId="0" borderId="30" xfId="0" applyNumberFormat="1" applyFont="1" applyFill="1" applyBorder="1" applyAlignment="1">
      <alignment horizontal="center" vertical="top"/>
    </xf>
    <xf numFmtId="188" fontId="1" fillId="0" borderId="26" xfId="0" applyNumberFormat="1" applyFont="1" applyFill="1" applyBorder="1" applyAlignment="1" quotePrefix="1">
      <alignment horizontal="center" vertical="top"/>
    </xf>
    <xf numFmtId="184" fontId="1" fillId="0" borderId="30" xfId="0" applyNumberFormat="1" applyFont="1" applyFill="1" applyBorder="1" applyAlignment="1">
      <alignment horizontal="center" vertical="center"/>
    </xf>
    <xf numFmtId="184" fontId="1" fillId="0" borderId="39" xfId="0" applyNumberFormat="1" applyFont="1" applyFill="1" applyBorder="1" applyAlignment="1">
      <alignment horizontal="center" vertical="center"/>
    </xf>
    <xf numFmtId="0" fontId="1" fillId="0" borderId="62" xfId="0" applyFont="1" applyFill="1" applyBorder="1" applyAlignment="1">
      <alignment horizontal="center" vertical="top"/>
    </xf>
    <xf numFmtId="184" fontId="1" fillId="0" borderId="30" xfId="0" applyNumberFormat="1" applyFont="1" applyFill="1" applyBorder="1" applyAlignment="1">
      <alignment horizontal="center" vertical="top"/>
    </xf>
    <xf numFmtId="184" fontId="1" fillId="0" borderId="26" xfId="0" applyNumberFormat="1" applyFont="1" applyFill="1" applyBorder="1" applyAlignment="1">
      <alignment horizontal="center" vertical="top"/>
    </xf>
    <xf numFmtId="188" fontId="1" fillId="0" borderId="26" xfId="0" applyNumberFormat="1" applyFont="1" applyFill="1" applyBorder="1" applyAlignment="1">
      <alignment horizontal="center" vertical="top"/>
    </xf>
    <xf numFmtId="0" fontId="1" fillId="0" borderId="62" xfId="0" applyFont="1" applyFill="1" applyBorder="1" applyAlignment="1" quotePrefix="1">
      <alignment horizontal="center" vertical="top"/>
    </xf>
    <xf numFmtId="0" fontId="8" fillId="0" borderId="63" xfId="0" applyFont="1" applyFill="1" applyBorder="1" applyAlignment="1">
      <alignment/>
    </xf>
    <xf numFmtId="187" fontId="1" fillId="0" borderId="35" xfId="42" applyNumberFormat="1" applyFont="1" applyFill="1" applyBorder="1" applyAlignment="1">
      <alignment horizontal="center" vertical="top"/>
    </xf>
    <xf numFmtId="187" fontId="1" fillId="0" borderId="23" xfId="42" applyNumberFormat="1" applyFont="1" applyFill="1" applyBorder="1" applyAlignment="1">
      <alignment horizontal="center" vertical="top"/>
    </xf>
    <xf numFmtId="0" fontId="0" fillId="0" borderId="31" xfId="0" applyFont="1" applyFill="1" applyBorder="1" applyAlignment="1">
      <alignment/>
    </xf>
    <xf numFmtId="190" fontId="1" fillId="0" borderId="32" xfId="0" applyNumberFormat="1" applyFont="1" applyFill="1" applyBorder="1" applyAlignment="1">
      <alignment horizontal="right" vertical="top"/>
    </xf>
    <xf numFmtId="0" fontId="1" fillId="0" borderId="31" xfId="0" applyFont="1" applyFill="1" applyBorder="1" applyAlignment="1">
      <alignment horizontal="center" vertical="center"/>
    </xf>
    <xf numFmtId="0" fontId="1" fillId="0" borderId="63" xfId="0" applyFont="1" applyFill="1" applyBorder="1" applyAlignment="1">
      <alignment horizontal="center" vertical="top"/>
    </xf>
    <xf numFmtId="184" fontId="1" fillId="0" borderId="31" xfId="0" applyNumberFormat="1" applyFont="1" applyFill="1" applyBorder="1" applyAlignment="1" quotePrefix="1">
      <alignment horizontal="center" vertical="top"/>
    </xf>
    <xf numFmtId="184" fontId="1" fillId="0" borderId="32" xfId="0" applyNumberFormat="1" applyFont="1" applyFill="1" applyBorder="1" applyAlignment="1" quotePrefix="1">
      <alignment horizontal="center" vertical="top"/>
    </xf>
    <xf numFmtId="0" fontId="9" fillId="0" borderId="0" xfId="0" applyFont="1" applyFill="1" applyBorder="1" applyAlignment="1">
      <alignment horizontal="left" vertical="top" wrapText="1"/>
    </xf>
    <xf numFmtId="0" fontId="9" fillId="0" borderId="0" xfId="0" applyFont="1" applyFill="1" applyAlignment="1">
      <alignment horizontal="left" vertical="top" wrapText="1"/>
    </xf>
    <xf numFmtId="0" fontId="1" fillId="0" borderId="30" xfId="0" applyFont="1" applyFill="1" applyBorder="1" applyAlignment="1">
      <alignment horizontal="left" vertical="top" wrapText="1"/>
    </xf>
    <xf numFmtId="184" fontId="1" fillId="0" borderId="10" xfId="0" applyNumberFormat="1" applyFont="1" applyFill="1" applyBorder="1" applyAlignment="1">
      <alignment horizontal="center" wrapText="1"/>
    </xf>
    <xf numFmtId="184" fontId="1" fillId="0" borderId="10" xfId="0" applyNumberFormat="1" applyFont="1" applyFill="1" applyBorder="1" applyAlignment="1">
      <alignment horizontal="center" vertical="top" wrapText="1"/>
    </xf>
    <xf numFmtId="0" fontId="15" fillId="0" borderId="0" xfId="0" applyFont="1" applyFill="1" applyAlignment="1">
      <alignment horizontal="left"/>
    </xf>
    <xf numFmtId="3" fontId="9" fillId="0" borderId="0" xfId="0" applyNumberFormat="1" applyFont="1" applyFill="1" applyBorder="1" applyAlignment="1">
      <alignment horizontal="left" vertical="top" wrapText="1"/>
    </xf>
    <xf numFmtId="0" fontId="14" fillId="0" borderId="0" xfId="0" applyFont="1" applyFill="1" applyAlignment="1">
      <alignment horizontal="center"/>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0" fillId="0" borderId="68" xfId="0" applyFont="1" applyFill="1" applyBorder="1" applyAlignment="1">
      <alignment/>
    </xf>
    <xf numFmtId="0" fontId="0" fillId="0" borderId="69" xfId="0" applyFont="1" applyFill="1" applyBorder="1" applyAlignment="1">
      <alignment/>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1" fillId="0" borderId="26" xfId="0" applyFont="1" applyFill="1" applyBorder="1" applyAlignment="1">
      <alignment horizontal="center" vertical="top"/>
    </xf>
    <xf numFmtId="0" fontId="1" fillId="0" borderId="24" xfId="0" applyFont="1" applyFill="1" applyBorder="1" applyAlignment="1">
      <alignment horizontal="center" vertical="top"/>
    </xf>
    <xf numFmtId="0" fontId="1" fillId="0" borderId="70" xfId="0" applyFont="1" applyFill="1" applyBorder="1" applyAlignment="1">
      <alignment horizontal="center" vertical="top"/>
    </xf>
    <xf numFmtId="0" fontId="1" fillId="0" borderId="15" xfId="0" applyFont="1" applyFill="1" applyBorder="1" applyAlignment="1">
      <alignment horizontal="center" vertical="top"/>
    </xf>
    <xf numFmtId="0" fontId="1" fillId="0" borderId="39" xfId="0" applyFont="1" applyFill="1" applyBorder="1" applyAlignment="1">
      <alignment horizontal="center" vertical="top"/>
    </xf>
    <xf numFmtId="37" fontId="1" fillId="0" borderId="15" xfId="42" applyNumberFormat="1" applyFont="1" applyFill="1" applyBorder="1" applyAlignment="1">
      <alignment horizontal="center" vertical="center"/>
    </xf>
    <xf numFmtId="37" fontId="1" fillId="0" borderId="19" xfId="42" applyNumberFormat="1" applyFont="1" applyFill="1" applyBorder="1" applyAlignment="1">
      <alignment horizontal="center" vertical="center"/>
    </xf>
    <xf numFmtId="190" fontId="1" fillId="0" borderId="15" xfId="0" applyNumberFormat="1" applyFont="1" applyFill="1" applyBorder="1" applyAlignment="1">
      <alignment horizontal="right" vertical="top"/>
    </xf>
    <xf numFmtId="190" fontId="1" fillId="0" borderId="19" xfId="0" applyNumberFormat="1" applyFont="1" applyFill="1" applyBorder="1" applyAlignment="1">
      <alignment horizontal="right" vertical="top"/>
    </xf>
    <xf numFmtId="0" fontId="10" fillId="0" borderId="22" xfId="0" applyFont="1" applyFill="1" applyBorder="1" applyAlignment="1">
      <alignment horizontal="left" vertical="top" wrapText="1"/>
    </xf>
    <xf numFmtId="0" fontId="1" fillId="0" borderId="35" xfId="0" applyFont="1" applyFill="1" applyBorder="1" applyAlignment="1">
      <alignment vertical="top" wrapText="1"/>
    </xf>
    <xf numFmtId="0" fontId="10" fillId="0" borderId="21" xfId="0" applyFont="1" applyFill="1" applyBorder="1" applyAlignment="1">
      <alignment horizontal="left" vertical="top" wrapText="1"/>
    </xf>
    <xf numFmtId="0" fontId="10" fillId="0" borderId="19" xfId="0" applyFont="1" applyFill="1" applyBorder="1" applyAlignment="1">
      <alignment horizontal="left" vertical="top" wrapText="1"/>
    </xf>
    <xf numFmtId="184" fontId="1" fillId="0" borderId="17" xfId="0" applyNumberFormat="1" applyFont="1" applyFill="1" applyBorder="1" applyAlignment="1">
      <alignment horizontal="center" vertical="center"/>
    </xf>
    <xf numFmtId="184" fontId="1" fillId="0" borderId="18" xfId="0" applyNumberFormat="1" applyFont="1" applyFill="1" applyBorder="1" applyAlignment="1">
      <alignment horizontal="center" vertical="center"/>
    </xf>
    <xf numFmtId="184" fontId="1" fillId="0" borderId="15" xfId="0" applyNumberFormat="1" applyFont="1" applyFill="1" applyBorder="1" applyAlignment="1">
      <alignment horizontal="center" vertical="center"/>
    </xf>
    <xf numFmtId="184" fontId="1" fillId="0" borderId="19" xfId="0" applyNumberFormat="1" applyFont="1" applyFill="1" applyBorder="1" applyAlignment="1">
      <alignment horizontal="center" vertical="center"/>
    </xf>
    <xf numFmtId="0" fontId="1" fillId="0" borderId="19" xfId="0" applyFont="1" applyFill="1" applyBorder="1" applyAlignment="1">
      <alignment vertical="top" wrapText="1"/>
    </xf>
    <xf numFmtId="0" fontId="8" fillId="0" borderId="71" xfId="0" applyFont="1" applyFill="1" applyBorder="1" applyAlignment="1">
      <alignment horizontal="center" vertical="top" wrapText="1"/>
    </xf>
    <xf numFmtId="0" fontId="8" fillId="0" borderId="72" xfId="0" applyFont="1" applyFill="1" applyBorder="1" applyAlignment="1">
      <alignment horizontal="center" vertical="top" wrapText="1"/>
    </xf>
    <xf numFmtId="197" fontId="1" fillId="0" borderId="15" xfId="42" applyNumberFormat="1" applyFont="1" applyFill="1" applyBorder="1" applyAlignment="1">
      <alignment horizontal="center" vertical="center"/>
    </xf>
    <xf numFmtId="197" fontId="1" fillId="0" borderId="19" xfId="42" applyNumberFormat="1" applyFont="1" applyFill="1" applyBorder="1" applyAlignment="1">
      <alignment horizontal="center" vertical="center"/>
    </xf>
    <xf numFmtId="0" fontId="1" fillId="0" borderId="15" xfId="0" applyFont="1" applyFill="1" applyBorder="1" applyAlignment="1">
      <alignment horizontal="center" vertical="top" wrapText="1"/>
    </xf>
    <xf numFmtId="0" fontId="64" fillId="0" borderId="15" xfId="0" applyFont="1" applyFill="1" applyBorder="1" applyAlignment="1">
      <alignment horizontal="center" vertical="top" wrapText="1"/>
    </xf>
    <xf numFmtId="0" fontId="64" fillId="0" borderId="39" xfId="0" applyFont="1" applyFill="1" applyBorder="1" applyAlignment="1">
      <alignment horizontal="center" vertical="top"/>
    </xf>
    <xf numFmtId="189" fontId="1" fillId="0" borderId="23" xfId="0" applyNumberFormat="1" applyFont="1" applyFill="1" applyBorder="1" applyAlignment="1">
      <alignment horizontal="right" vertical="top"/>
    </xf>
    <xf numFmtId="189" fontId="1" fillId="0" borderId="35" xfId="0" applyNumberFormat="1" applyFont="1" applyFill="1" applyBorder="1" applyAlignment="1">
      <alignment horizontal="right" vertical="top"/>
    </xf>
    <xf numFmtId="189" fontId="1" fillId="0" borderId="24" xfId="0" applyNumberFormat="1" applyFont="1" applyFill="1" applyBorder="1" applyAlignment="1">
      <alignment horizontal="right" vertical="top"/>
    </xf>
    <xf numFmtId="189" fontId="1" fillId="0" borderId="53" xfId="0" applyNumberFormat="1" applyFont="1" applyFill="1" applyBorder="1" applyAlignment="1">
      <alignment horizontal="right" vertical="top"/>
    </xf>
    <xf numFmtId="0" fontId="4" fillId="0" borderId="1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xf>
    <xf numFmtId="190" fontId="1" fillId="0" borderId="24" xfId="0" applyNumberFormat="1" applyFont="1" applyFill="1" applyBorder="1" applyAlignment="1">
      <alignment horizontal="center" vertical="top" wrapText="1"/>
    </xf>
    <xf numFmtId="0" fontId="0" fillId="0" borderId="53" xfId="0" applyFont="1" applyFill="1" applyBorder="1" applyAlignment="1">
      <alignment horizontal="center" wrapText="1"/>
    </xf>
    <xf numFmtId="0" fontId="1" fillId="0" borderId="25"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53" xfId="0" applyFont="1" applyFill="1" applyBorder="1" applyAlignment="1">
      <alignment horizontal="left" vertical="top" wrapText="1"/>
    </xf>
    <xf numFmtId="190" fontId="1" fillId="0" borderId="15" xfId="0" applyNumberFormat="1" applyFont="1" applyFill="1" applyBorder="1" applyAlignment="1">
      <alignment horizontal="center" vertical="top" wrapText="1"/>
    </xf>
    <xf numFmtId="0" fontId="0" fillId="0" borderId="19" xfId="0" applyFont="1" applyFill="1" applyBorder="1" applyAlignment="1">
      <alignment horizontal="center" wrapText="1"/>
    </xf>
    <xf numFmtId="0" fontId="1" fillId="0" borderId="22"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24" xfId="0" applyFont="1" applyFill="1" applyBorder="1" applyAlignment="1">
      <alignment horizontal="center" vertical="top" wrapText="1"/>
    </xf>
    <xf numFmtId="0" fontId="1" fillId="0" borderId="70"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40" xfId="0" applyFont="1" applyFill="1" applyBorder="1" applyAlignment="1">
      <alignment horizontal="center" vertical="top" wrapText="1"/>
    </xf>
    <xf numFmtId="190" fontId="1" fillId="0" borderId="23" xfId="0" applyNumberFormat="1" applyFont="1" applyFill="1" applyBorder="1" applyAlignment="1">
      <alignment horizontal="center" vertical="top" wrapText="1"/>
    </xf>
    <xf numFmtId="0" fontId="0" fillId="0" borderId="35" xfId="0" applyFont="1" applyFill="1" applyBorder="1" applyAlignment="1">
      <alignment horizontal="center" wrapText="1"/>
    </xf>
    <xf numFmtId="0" fontId="1" fillId="0" borderId="2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4" fillId="0" borderId="75" xfId="0" applyFont="1" applyFill="1" applyBorder="1" applyAlignment="1">
      <alignment horizontal="center"/>
    </xf>
    <xf numFmtId="3" fontId="1" fillId="0" borderId="24"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0" fontId="1" fillId="0" borderId="23" xfId="0" applyFont="1" applyFill="1" applyBorder="1" applyAlignment="1">
      <alignment horizontal="center" vertical="top"/>
    </xf>
    <xf numFmtId="0" fontId="1" fillId="0" borderId="40" xfId="0" applyFont="1" applyFill="1" applyBorder="1" applyAlignment="1">
      <alignment horizontal="center" vertical="top"/>
    </xf>
    <xf numFmtId="3" fontId="1" fillId="0" borderId="15"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23" xfId="0" applyNumberFormat="1" applyFont="1" applyFill="1" applyBorder="1" applyAlignment="1">
      <alignment horizontal="center" vertical="top"/>
    </xf>
    <xf numFmtId="3" fontId="1" fillId="0" borderId="35" xfId="0" applyNumberFormat="1" applyFont="1" applyFill="1" applyBorder="1" applyAlignment="1">
      <alignment horizontal="center" vertical="top"/>
    </xf>
    <xf numFmtId="0" fontId="1" fillId="0" borderId="21" xfId="0" applyFont="1" applyFill="1" applyBorder="1" applyAlignment="1">
      <alignment horizontal="left" vertical="top"/>
    </xf>
    <xf numFmtId="0" fontId="1" fillId="0" borderId="0" xfId="0" applyFont="1" applyFill="1" applyBorder="1" applyAlignment="1">
      <alignment horizontal="left" vertical="top"/>
    </xf>
    <xf numFmtId="0" fontId="1" fillId="0" borderId="19" xfId="0" applyFont="1" applyFill="1" applyBorder="1" applyAlignment="1">
      <alignment horizontal="left" vertical="top"/>
    </xf>
    <xf numFmtId="0" fontId="64" fillId="0" borderId="15" xfId="0" applyFont="1" applyFill="1" applyBorder="1" applyAlignment="1">
      <alignment horizontal="center" vertical="top"/>
    </xf>
    <xf numFmtId="0" fontId="64" fillId="0" borderId="19" xfId="0" applyFont="1" applyFill="1" applyBorder="1" applyAlignment="1">
      <alignment horizontal="center" vertical="top"/>
    </xf>
    <xf numFmtId="190" fontId="64" fillId="0" borderId="15" xfId="0" applyNumberFormat="1" applyFont="1" applyFill="1" applyBorder="1" applyAlignment="1">
      <alignment horizontal="right" vertical="top"/>
    </xf>
    <xf numFmtId="190" fontId="64" fillId="0" borderId="19" xfId="0" applyNumberFormat="1" applyFont="1" applyFill="1" applyBorder="1" applyAlignment="1">
      <alignment horizontal="right" vertical="top"/>
    </xf>
    <xf numFmtId="0" fontId="4" fillId="0" borderId="25" xfId="0" applyFont="1" applyFill="1" applyBorder="1" applyAlignment="1">
      <alignment horizontal="center" vertical="center"/>
    </xf>
    <xf numFmtId="0" fontId="0" fillId="0" borderId="53" xfId="0" applyFill="1" applyBorder="1" applyAlignment="1">
      <alignment horizontal="center" vertical="center"/>
    </xf>
    <xf numFmtId="0" fontId="0" fillId="0" borderId="76" xfId="0" applyFill="1" applyBorder="1" applyAlignment="1">
      <alignment horizontal="center" vertical="center"/>
    </xf>
    <xf numFmtId="0" fontId="0" fillId="0" borderId="72" xfId="0" applyFill="1" applyBorder="1" applyAlignment="1">
      <alignment horizontal="center" vertical="center"/>
    </xf>
    <xf numFmtId="0" fontId="8" fillId="0" borderId="24" xfId="0" applyFont="1" applyFill="1" applyBorder="1" applyAlignment="1">
      <alignment horizontal="center" vertical="top" wrapText="1"/>
    </xf>
    <xf numFmtId="0" fontId="8" fillId="0" borderId="53" xfId="0" applyFont="1" applyFill="1" applyBorder="1" applyAlignment="1">
      <alignment horizontal="center" vertical="top" wrapText="1"/>
    </xf>
    <xf numFmtId="187" fontId="1" fillId="0" borderId="16" xfId="42" applyNumberFormat="1" applyFont="1" applyFill="1" applyBorder="1" applyAlignment="1">
      <alignment horizontal="center" vertical="top"/>
    </xf>
    <xf numFmtId="187" fontId="1" fillId="0" borderId="10" xfId="42" applyNumberFormat="1" applyFont="1" applyFill="1" applyBorder="1" applyAlignment="1">
      <alignment horizontal="center" vertical="top"/>
    </xf>
    <xf numFmtId="187" fontId="1" fillId="0" borderId="37" xfId="42" applyNumberFormat="1" applyFont="1" applyFill="1" applyBorder="1" applyAlignment="1">
      <alignment horizontal="right" vertical="top"/>
    </xf>
    <xf numFmtId="187" fontId="1" fillId="0" borderId="26" xfId="42" applyNumberFormat="1" applyFont="1" applyFill="1" applyBorder="1" applyAlignment="1">
      <alignment horizontal="right" vertical="top"/>
    </xf>
    <xf numFmtId="0" fontId="8" fillId="0" borderId="67" xfId="0" applyFont="1" applyFill="1" applyBorder="1" applyAlignment="1">
      <alignment horizontal="center" vertical="top" wrapText="1"/>
    </xf>
    <xf numFmtId="0" fontId="8" fillId="0" borderId="68" xfId="0" applyFont="1" applyFill="1" applyBorder="1" applyAlignment="1">
      <alignment horizontal="center" vertical="top" wrapText="1"/>
    </xf>
    <xf numFmtId="0" fontId="8" fillId="0" borderId="69" xfId="0" applyFont="1" applyFill="1" applyBorder="1" applyAlignment="1">
      <alignment horizontal="center" vertical="top" wrapText="1"/>
    </xf>
    <xf numFmtId="0" fontId="4" fillId="0" borderId="22" xfId="0" applyFont="1" applyFill="1" applyBorder="1" applyAlignment="1">
      <alignment horizontal="center"/>
    </xf>
    <xf numFmtId="0" fontId="4" fillId="0" borderId="34" xfId="0" applyFont="1" applyFill="1" applyBorder="1" applyAlignment="1">
      <alignment horizontal="center"/>
    </xf>
    <xf numFmtId="0" fontId="4" fillId="0" borderId="40" xfId="0" applyFont="1" applyFill="1" applyBorder="1" applyAlignment="1">
      <alignment horizontal="center"/>
    </xf>
    <xf numFmtId="0" fontId="65" fillId="0" borderId="15" xfId="0" applyFont="1" applyFill="1" applyBorder="1" applyAlignment="1">
      <alignment horizontal="center" vertical="top" wrapText="1"/>
    </xf>
    <xf numFmtId="0" fontId="63" fillId="0" borderId="39" xfId="0" applyFont="1" applyFill="1" applyBorder="1" applyAlignment="1">
      <alignment horizontal="center" vertical="top"/>
    </xf>
    <xf numFmtId="189" fontId="1" fillId="0" borderId="15" xfId="0" applyNumberFormat="1" applyFont="1" applyFill="1" applyBorder="1" applyAlignment="1">
      <alignment horizontal="right" vertical="top"/>
    </xf>
    <xf numFmtId="189" fontId="1" fillId="0" borderId="19" xfId="0" applyNumberFormat="1" applyFont="1" applyFill="1" applyBorder="1" applyAlignment="1">
      <alignment horizontal="right" vertical="top"/>
    </xf>
    <xf numFmtId="184" fontId="1" fillId="0" borderId="23" xfId="0" applyNumberFormat="1" applyFont="1" applyFill="1" applyBorder="1" applyAlignment="1">
      <alignment horizontal="center" vertical="center"/>
    </xf>
    <xf numFmtId="184" fontId="1" fillId="0" borderId="35" xfId="0" applyNumberFormat="1" applyFont="1" applyFill="1" applyBorder="1" applyAlignment="1">
      <alignment horizontal="center" vertical="center"/>
    </xf>
    <xf numFmtId="0" fontId="10" fillId="0" borderId="44" xfId="0" applyFont="1" applyFill="1" applyBorder="1" applyAlignment="1">
      <alignment horizontal="left" vertical="top" wrapText="1"/>
    </xf>
    <xf numFmtId="0" fontId="10" fillId="0" borderId="18" xfId="0" applyFont="1" applyFill="1" applyBorder="1" applyAlignment="1">
      <alignment horizontal="left" vertical="top" wrapText="1"/>
    </xf>
    <xf numFmtId="0" fontId="4" fillId="0" borderId="77"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78" xfId="0" applyFont="1" applyFill="1" applyBorder="1" applyAlignment="1">
      <alignment horizontal="center"/>
    </xf>
    <xf numFmtId="0" fontId="4" fillId="0" borderId="79" xfId="0" applyFont="1" applyFill="1" applyBorder="1" applyAlignment="1">
      <alignment horizontal="center"/>
    </xf>
    <xf numFmtId="0" fontId="4" fillId="0" borderId="80" xfId="0" applyFont="1" applyFill="1" applyBorder="1" applyAlignment="1">
      <alignment horizontal="center"/>
    </xf>
    <xf numFmtId="0" fontId="8" fillId="0" borderId="78" xfId="0" applyFont="1" applyFill="1" applyBorder="1" applyAlignment="1">
      <alignment horizontal="center" vertical="center"/>
    </xf>
    <xf numFmtId="0" fontId="0" fillId="0" borderId="56" xfId="0" applyFill="1" applyBorder="1" applyAlignment="1">
      <alignment/>
    </xf>
    <xf numFmtId="0" fontId="8" fillId="0" borderId="46" xfId="0" applyFont="1" applyFill="1" applyBorder="1" applyAlignment="1">
      <alignment horizontal="center" vertical="top"/>
    </xf>
    <xf numFmtId="0" fontId="8" fillId="0" borderId="48" xfId="0" applyFont="1" applyFill="1" applyBorder="1" applyAlignment="1">
      <alignment horizontal="center" vertical="top"/>
    </xf>
    <xf numFmtId="0" fontId="8" fillId="0" borderId="49" xfId="0" applyFont="1" applyFill="1" applyBorder="1" applyAlignment="1">
      <alignment horizontal="center" vertical="top"/>
    </xf>
    <xf numFmtId="0" fontId="8" fillId="0" borderId="33"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3" fontId="1" fillId="0" borderId="15" xfId="42" applyNumberFormat="1" applyFont="1" applyFill="1" applyBorder="1" applyAlignment="1">
      <alignment horizontal="center" vertical="center"/>
    </xf>
    <xf numFmtId="0" fontId="1" fillId="0" borderId="19" xfId="42" applyNumberFormat="1" applyFont="1" applyFill="1" applyBorder="1" applyAlignment="1">
      <alignment horizontal="center" vertical="center"/>
    </xf>
    <xf numFmtId="0" fontId="1" fillId="0" borderId="15" xfId="0" applyFont="1" applyFill="1" applyBorder="1" applyAlignment="1">
      <alignment horizontal="left" vertical="top" wrapText="1" indent="3"/>
    </xf>
    <xf numFmtId="0" fontId="1" fillId="0" borderId="0" xfId="0" applyFont="1" applyFill="1" applyBorder="1" applyAlignment="1">
      <alignment horizontal="left" vertical="top" wrapText="1" indent="3"/>
    </xf>
    <xf numFmtId="0" fontId="0" fillId="0" borderId="15" xfId="0" applyFont="1" applyFill="1" applyBorder="1" applyAlignment="1">
      <alignment horizontal="center" vertical="center"/>
    </xf>
    <xf numFmtId="0" fontId="1" fillId="0" borderId="21" xfId="0" applyFont="1" applyFill="1" applyBorder="1" applyAlignment="1">
      <alignment horizontal="left" vertical="top" wrapText="1" indent="1"/>
    </xf>
    <xf numFmtId="0" fontId="1" fillId="0" borderId="0" xfId="0" applyFont="1" applyFill="1" applyBorder="1" applyAlignment="1">
      <alignment horizontal="left" vertical="top" wrapText="1" indent="1"/>
    </xf>
    <xf numFmtId="196" fontId="11" fillId="0" borderId="15" xfId="0" applyNumberFormat="1" applyFont="1" applyFill="1" applyBorder="1" applyAlignment="1">
      <alignment horizontal="center" vertical="top"/>
    </xf>
    <xf numFmtId="196" fontId="11" fillId="0" borderId="19" xfId="0" applyNumberFormat="1" applyFont="1" applyFill="1" applyBorder="1" applyAlignment="1">
      <alignment horizontal="center" vertical="top"/>
    </xf>
    <xf numFmtId="3" fontId="1" fillId="0" borderId="15" xfId="42" applyNumberFormat="1" applyFont="1" applyFill="1" applyBorder="1" applyAlignment="1">
      <alignment horizontal="center" vertical="top"/>
    </xf>
    <xf numFmtId="0" fontId="1" fillId="0" borderId="19" xfId="42" applyNumberFormat="1" applyFont="1" applyFill="1" applyBorder="1" applyAlignment="1">
      <alignment horizontal="center" vertical="top"/>
    </xf>
    <xf numFmtId="0" fontId="1" fillId="0" borderId="19" xfId="0" applyFont="1" applyFill="1" applyBorder="1" applyAlignment="1">
      <alignment horizontal="left" vertical="top" wrapText="1" indent="3"/>
    </xf>
    <xf numFmtId="0" fontId="1" fillId="0" borderId="21" xfId="0" applyFont="1" applyFill="1" applyBorder="1" applyAlignment="1">
      <alignment horizontal="left"/>
    </xf>
    <xf numFmtId="0" fontId="1" fillId="0" borderId="0" xfId="0" applyFont="1" applyFill="1" applyBorder="1" applyAlignment="1">
      <alignment horizontal="left"/>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1" fillId="0" borderId="0" xfId="0" applyFont="1" applyFill="1" applyBorder="1" applyAlignment="1">
      <alignment horizontal="left" vertical="top" indent="1"/>
    </xf>
    <xf numFmtId="0" fontId="1" fillId="0" borderId="30"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22" xfId="0" applyFont="1" applyFill="1" applyBorder="1" applyAlignment="1">
      <alignment horizontal="left"/>
    </xf>
    <xf numFmtId="0" fontId="1" fillId="0" borderId="34" xfId="0" applyFont="1" applyFill="1" applyBorder="1" applyAlignment="1">
      <alignment horizontal="left"/>
    </xf>
    <xf numFmtId="0" fontId="8" fillId="0" borderId="44" xfId="0" applyFont="1" applyFill="1" applyBorder="1" applyAlignment="1">
      <alignment vertical="top" wrapText="1"/>
    </xf>
    <xf numFmtId="0" fontId="8" fillId="0" borderId="18" xfId="0" applyFont="1" applyFill="1" applyBorder="1" applyAlignment="1">
      <alignment vertical="top" wrapText="1"/>
    </xf>
    <xf numFmtId="0" fontId="8" fillId="0" borderId="77"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22" xfId="0" applyFont="1" applyFill="1" applyBorder="1" applyAlignment="1">
      <alignment horizontal="left" vertical="top" indent="1"/>
    </xf>
    <xf numFmtId="0" fontId="1" fillId="0" borderId="35" xfId="0" applyFont="1" applyFill="1" applyBorder="1" applyAlignment="1">
      <alignment horizontal="left" vertical="top" indent="1"/>
    </xf>
    <xf numFmtId="0" fontId="1" fillId="0" borderId="19" xfId="0" applyFont="1" applyFill="1" applyBorder="1" applyAlignment="1">
      <alignment horizontal="left" vertical="top" wrapText="1" indent="1"/>
    </xf>
    <xf numFmtId="0" fontId="1" fillId="0" borderId="15" xfId="0" applyFont="1" applyFill="1" applyBorder="1" applyAlignment="1">
      <alignment horizontal="left" vertical="center" indent="1"/>
    </xf>
    <xf numFmtId="0" fontId="0" fillId="0" borderId="19" xfId="0" applyFill="1" applyBorder="1" applyAlignment="1">
      <alignment vertical="center"/>
    </xf>
    <xf numFmtId="0" fontId="8" fillId="0" borderId="7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7" xfId="0" applyFont="1" applyFill="1" applyBorder="1" applyAlignment="1">
      <alignment horizontal="center" vertical="top"/>
    </xf>
    <xf numFmtId="0" fontId="8" fillId="0" borderId="25"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 fillId="0" borderId="19" xfId="0" applyNumberFormat="1" applyFont="1" applyFill="1" applyBorder="1" applyAlignment="1">
      <alignment horizontal="center" vertical="top"/>
    </xf>
    <xf numFmtId="3" fontId="1" fillId="0" borderId="15"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3" fontId="1" fillId="0" borderId="19" xfId="42" applyNumberFormat="1" applyFont="1" applyFill="1" applyBorder="1" applyAlignment="1">
      <alignment horizontal="center" vertical="center"/>
    </xf>
    <xf numFmtId="0" fontId="8" fillId="0" borderId="24" xfId="0" applyFont="1" applyFill="1" applyBorder="1" applyAlignment="1">
      <alignment horizontal="center" vertical="center"/>
    </xf>
    <xf numFmtId="3" fontId="1" fillId="0" borderId="19" xfId="42" applyNumberFormat="1" applyFont="1" applyFill="1" applyBorder="1" applyAlignment="1">
      <alignment horizontal="center" vertical="top"/>
    </xf>
    <xf numFmtId="0" fontId="1" fillId="0" borderId="15" xfId="0" applyFont="1" applyFill="1" applyBorder="1" applyAlignment="1">
      <alignment horizontal="left" vertical="top"/>
    </xf>
    <xf numFmtId="0" fontId="1" fillId="0" borderId="19" xfId="0" applyFont="1" applyFill="1" applyBorder="1" applyAlignment="1">
      <alignment horizontal="center" vertical="top"/>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44"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xf>
    <xf numFmtId="0" fontId="1" fillId="0" borderId="22" xfId="0" applyFont="1" applyFill="1" applyBorder="1" applyAlignment="1">
      <alignment horizontal="left" vertical="top" wrapText="1" indent="1"/>
    </xf>
    <xf numFmtId="0" fontId="1" fillId="0" borderId="34" xfId="0" applyFont="1" applyFill="1" applyBorder="1" applyAlignment="1">
      <alignment horizontal="left" vertical="top" wrapText="1" indent="1"/>
    </xf>
    <xf numFmtId="0" fontId="1" fillId="0" borderId="35" xfId="0" applyFont="1" applyFill="1" applyBorder="1" applyAlignment="1">
      <alignment horizontal="left" vertical="top" wrapText="1" indent="1"/>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66" fillId="0" borderId="15" xfId="0" applyFont="1" applyFill="1" applyBorder="1" applyAlignment="1">
      <alignment horizontal="center"/>
    </xf>
    <xf numFmtId="0" fontId="66" fillId="0" borderId="19" xfId="0" applyFont="1" applyFill="1" applyBorder="1" applyAlignment="1">
      <alignment horizontal="center"/>
    </xf>
    <xf numFmtId="0" fontId="66" fillId="0" borderId="39" xfId="0" applyFont="1" applyFill="1" applyBorder="1" applyAlignment="1">
      <alignment horizontal="center"/>
    </xf>
    <xf numFmtId="0" fontId="1" fillId="0" borderId="35" xfId="0" applyFont="1" applyFill="1" applyBorder="1" applyAlignment="1">
      <alignment horizontal="center" vertical="top"/>
    </xf>
    <xf numFmtId="0" fontId="1" fillId="0" borderId="21" xfId="0" applyFont="1" applyFill="1" applyBorder="1" applyAlignment="1">
      <alignment horizontal="left" vertical="top" indent="2"/>
    </xf>
    <xf numFmtId="0" fontId="1" fillId="0" borderId="0" xfId="0" applyFont="1" applyFill="1" applyBorder="1" applyAlignment="1">
      <alignment horizontal="left" vertical="top" indent="2"/>
    </xf>
    <xf numFmtId="0" fontId="1" fillId="0" borderId="19" xfId="0" applyFont="1" applyFill="1" applyBorder="1" applyAlignment="1">
      <alignment horizontal="left" vertical="top" indent="2"/>
    </xf>
    <xf numFmtId="0" fontId="66" fillId="0" borderId="23" xfId="0" applyFont="1" applyFill="1" applyBorder="1" applyAlignment="1">
      <alignment horizontal="center"/>
    </xf>
    <xf numFmtId="0" fontId="66" fillId="0" borderId="40" xfId="0" applyFont="1" applyFill="1" applyBorder="1" applyAlignment="1">
      <alignment horizontal="center"/>
    </xf>
    <xf numFmtId="0" fontId="1" fillId="0" borderId="23" xfId="0" applyFont="1" applyFill="1" applyBorder="1" applyAlignment="1">
      <alignment horizontal="left" vertical="center" indent="1"/>
    </xf>
    <xf numFmtId="0" fontId="0" fillId="0" borderId="35" xfId="0" applyFill="1" applyBorder="1" applyAlignment="1">
      <alignment vertical="center"/>
    </xf>
    <xf numFmtId="0" fontId="8" fillId="0" borderId="25" xfId="0" applyFont="1" applyFill="1" applyBorder="1" applyAlignment="1">
      <alignment horizontal="center" vertical="center" wrapText="1"/>
    </xf>
    <xf numFmtId="0" fontId="1" fillId="0" borderId="70" xfId="0" applyFont="1" applyFill="1" applyBorder="1" applyAlignment="1">
      <alignment wrapText="1"/>
    </xf>
    <xf numFmtId="0" fontId="7" fillId="0" borderId="15" xfId="0" applyFont="1" applyFill="1" applyBorder="1" applyAlignment="1">
      <alignment horizontal="center" vertical="center"/>
    </xf>
    <xf numFmtId="0" fontId="7" fillId="0" borderId="3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center" wrapText="1" indent="1"/>
    </xf>
    <xf numFmtId="0" fontId="1" fillId="0" borderId="19" xfId="0" applyFont="1" applyFill="1" applyBorder="1" applyAlignment="1">
      <alignment horizontal="left" vertical="center" wrapText="1" indent="1"/>
    </xf>
    <xf numFmtId="0" fontId="1" fillId="0" borderId="0" xfId="0" applyFont="1" applyFill="1" applyBorder="1" applyAlignment="1">
      <alignment horizontal="left" wrapText="1"/>
    </xf>
    <xf numFmtId="0" fontId="1" fillId="0" borderId="19" xfId="0" applyFont="1" applyFill="1" applyBorder="1" applyAlignment="1">
      <alignment horizontal="left" wrapText="1"/>
    </xf>
    <xf numFmtId="0" fontId="1" fillId="0" borderId="1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4" xfId="0" applyFont="1" applyFill="1" applyBorder="1" applyAlignment="1">
      <alignment horizontal="center" vertical="center"/>
    </xf>
    <xf numFmtId="0" fontId="4" fillId="0" borderId="67" xfId="0" applyFont="1" applyFill="1" applyBorder="1" applyAlignment="1">
      <alignment horizontal="center"/>
    </xf>
    <xf numFmtId="0" fontId="8" fillId="0" borderId="3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 fillId="0" borderId="10" xfId="0" applyFont="1" applyFill="1" applyBorder="1" applyAlignment="1">
      <alignment horizontal="left" vertical="center" wrapText="1" indent="1"/>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9"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7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79" xfId="0" applyFont="1" applyFill="1" applyBorder="1" applyAlignment="1" quotePrefix="1">
      <alignment horizontal="center" vertical="center"/>
    </xf>
    <xf numFmtId="0" fontId="1" fillId="0" borderId="79" xfId="0" applyFont="1" applyFill="1" applyBorder="1" applyAlignment="1">
      <alignment/>
    </xf>
    <xf numFmtId="0" fontId="1" fillId="0" borderId="41" xfId="0" applyFont="1" applyFill="1" applyBorder="1" applyAlignment="1">
      <alignment vertical="center"/>
    </xf>
    <xf numFmtId="0" fontId="1" fillId="0" borderId="70" xfId="0" applyFont="1" applyFill="1" applyBorder="1" applyAlignment="1">
      <alignment vertical="center"/>
    </xf>
    <xf numFmtId="0" fontId="8" fillId="0" borderId="78" xfId="0" applyFont="1" applyFill="1" applyBorder="1" applyAlignment="1" quotePrefix="1">
      <alignment horizontal="center" vertical="center"/>
    </xf>
    <xf numFmtId="0" fontId="1" fillId="0" borderId="80" xfId="0" applyFont="1" applyFill="1" applyBorder="1" applyAlignment="1">
      <alignment/>
    </xf>
    <xf numFmtId="0" fontId="8" fillId="0" borderId="59" xfId="0" applyFont="1" applyFill="1" applyBorder="1" applyAlignment="1" quotePrefix="1">
      <alignment horizontal="center" vertical="center"/>
    </xf>
    <xf numFmtId="0" fontId="8" fillId="0" borderId="83" xfId="0" applyFont="1" applyFill="1" applyBorder="1" applyAlignment="1" quotePrefix="1">
      <alignment horizontal="center" vertical="center"/>
    </xf>
    <xf numFmtId="0" fontId="15" fillId="0" borderId="0" xfId="0" applyFont="1" applyFill="1" applyBorder="1" applyAlignment="1">
      <alignment horizontal="left" vertical="top" wrapText="1"/>
    </xf>
    <xf numFmtId="0" fontId="8" fillId="0" borderId="82" xfId="0" applyFont="1" applyFill="1" applyBorder="1" applyAlignment="1">
      <alignment horizontal="center" vertical="center" wrapText="1"/>
    </xf>
    <xf numFmtId="0" fontId="8" fillId="0" borderId="52" xfId="0" applyFont="1" applyFill="1" applyBorder="1" applyAlignment="1">
      <alignment horizontal="center" vertical="center"/>
    </xf>
    <xf numFmtId="0" fontId="1" fillId="0" borderId="21" xfId="0" applyFont="1" applyFill="1" applyBorder="1" applyAlignment="1">
      <alignment horizontal="left" vertical="center" wrapText="1" indent="1"/>
    </xf>
    <xf numFmtId="0" fontId="1" fillId="0" borderId="30" xfId="0" applyFont="1" applyFill="1" applyBorder="1" applyAlignment="1">
      <alignment horizontal="left" vertical="center" wrapText="1" indent="1"/>
    </xf>
    <xf numFmtId="0" fontId="12" fillId="0" borderId="52"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69"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53" xfId="0" applyFont="1" applyFill="1" applyBorder="1" applyAlignment="1">
      <alignment horizontal="left" vertical="center"/>
    </xf>
    <xf numFmtId="0" fontId="1" fillId="0" borderId="38" xfId="0" applyFont="1" applyFill="1" applyBorder="1" applyAlignment="1">
      <alignment horizontal="left" vertical="center" wrapText="1" indent="1"/>
    </xf>
    <xf numFmtId="0" fontId="1" fillId="0" borderId="33" xfId="0" applyFont="1" applyFill="1" applyBorder="1" applyAlignment="1">
      <alignment horizontal="left" vertical="center" wrapText="1" indent="1"/>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7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7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5" xfId="0" applyFont="1" applyFill="1" applyBorder="1" applyAlignment="1" quotePrefix="1">
      <alignment horizontal="left" vertical="top" wrapText="1"/>
    </xf>
    <xf numFmtId="0" fontId="1" fillId="0" borderId="53" xfId="0" applyFont="1" applyFill="1" applyBorder="1" applyAlignment="1" quotePrefix="1">
      <alignment horizontal="left" vertical="top" wrapText="1"/>
    </xf>
    <xf numFmtId="0" fontId="1" fillId="0" borderId="21" xfId="0" applyFont="1" applyFill="1" applyBorder="1" applyAlignment="1" quotePrefix="1">
      <alignment horizontal="left" vertical="top" wrapText="1"/>
    </xf>
    <xf numFmtId="0" fontId="1" fillId="0" borderId="19" xfId="0" applyFont="1" applyFill="1" applyBorder="1" applyAlignment="1" quotePrefix="1">
      <alignment horizontal="left" vertical="top" wrapText="1"/>
    </xf>
    <xf numFmtId="0" fontId="8" fillId="0" borderId="10" xfId="0" applyFont="1" applyFill="1" applyBorder="1" applyAlignment="1">
      <alignment horizontal="center" vertical="center"/>
    </xf>
    <xf numFmtId="0" fontId="8" fillId="0" borderId="8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83" xfId="0" applyFont="1" applyFill="1" applyBorder="1" applyAlignment="1">
      <alignment horizontal="center" vertical="center"/>
    </xf>
    <xf numFmtId="0" fontId="12" fillId="0" borderId="25" xfId="0" applyFont="1" applyFill="1" applyBorder="1" applyAlignment="1">
      <alignment horizontal="center" vertical="center"/>
    </xf>
    <xf numFmtId="0" fontId="1" fillId="0" borderId="27" xfId="0" applyFont="1" applyFill="1" applyBorder="1" applyAlignment="1">
      <alignment horizontal="left" vertical="top" wrapText="1" indent="1"/>
    </xf>
    <xf numFmtId="0" fontId="1" fillId="0" borderId="34" xfId="0" applyFont="1" applyFill="1" applyBorder="1" applyAlignment="1">
      <alignment vertical="top" wrapText="1"/>
    </xf>
    <xf numFmtId="0" fontId="8" fillId="0" borderId="42" xfId="0" applyFont="1" applyFill="1" applyBorder="1" applyAlignment="1">
      <alignment horizontal="center" vertical="center"/>
    </xf>
    <xf numFmtId="0" fontId="8" fillId="0" borderId="26" xfId="0" applyFont="1" applyFill="1" applyBorder="1" applyAlignment="1">
      <alignment horizontal="center" vertical="center"/>
    </xf>
    <xf numFmtId="0" fontId="1" fillId="0" borderId="0" xfId="0" applyFont="1" applyFill="1" applyBorder="1" applyAlignment="1">
      <alignment wrapText="1"/>
    </xf>
    <xf numFmtId="0" fontId="1" fillId="0" borderId="19"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6</xdr:row>
      <xdr:rowOff>38100</xdr:rowOff>
    </xdr:from>
    <xdr:to>
      <xdr:col>0</xdr:col>
      <xdr:colOff>952500</xdr:colOff>
      <xdr:row>6</xdr:row>
      <xdr:rowOff>123825</xdr:rowOff>
    </xdr:to>
    <xdr:sp>
      <xdr:nvSpPr>
        <xdr:cNvPr id="1" name="Rectangle 4"/>
        <xdr:cNvSpPr>
          <a:spLocks/>
        </xdr:cNvSpPr>
      </xdr:nvSpPr>
      <xdr:spPr>
        <a:xfrm>
          <a:off x="866775" y="111442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923925</xdr:colOff>
      <xdr:row>4</xdr:row>
      <xdr:rowOff>238125</xdr:rowOff>
    </xdr:from>
    <xdr:to>
      <xdr:col>4</xdr:col>
      <xdr:colOff>0</xdr:colOff>
      <xdr:row>6</xdr:row>
      <xdr:rowOff>9525</xdr:rowOff>
    </xdr:to>
    <xdr:sp>
      <xdr:nvSpPr>
        <xdr:cNvPr id="2" name="Rectangle 5"/>
        <xdr:cNvSpPr>
          <a:spLocks/>
        </xdr:cNvSpPr>
      </xdr:nvSpPr>
      <xdr:spPr>
        <a:xfrm>
          <a:off x="5238750" y="809625"/>
          <a:ext cx="173355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4</xdr:row>
      <xdr:rowOff>180975</xdr:rowOff>
    </xdr:from>
    <xdr:to>
      <xdr:col>4</xdr:col>
      <xdr:colOff>0</xdr:colOff>
      <xdr:row>6</xdr:row>
      <xdr:rowOff>123825</xdr:rowOff>
    </xdr:to>
    <xdr:sp>
      <xdr:nvSpPr>
        <xdr:cNvPr id="3" name="Rectangle 6"/>
        <xdr:cNvSpPr>
          <a:spLocks/>
        </xdr:cNvSpPr>
      </xdr:nvSpPr>
      <xdr:spPr>
        <a:xfrm>
          <a:off x="5829300" y="752475"/>
          <a:ext cx="1143000" cy="447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1047750</xdr:colOff>
      <xdr:row>0</xdr:row>
      <xdr:rowOff>85725</xdr:rowOff>
    </xdr:from>
    <xdr:to>
      <xdr:col>4</xdr:col>
      <xdr:colOff>0</xdr:colOff>
      <xdr:row>3</xdr:row>
      <xdr:rowOff>76200</xdr:rowOff>
    </xdr:to>
    <xdr:sp>
      <xdr:nvSpPr>
        <xdr:cNvPr id="4" name="Rectangle 7"/>
        <xdr:cNvSpPr>
          <a:spLocks/>
        </xdr:cNvSpPr>
      </xdr:nvSpPr>
      <xdr:spPr>
        <a:xfrm>
          <a:off x="5362575" y="85725"/>
          <a:ext cx="1609725" cy="400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xdr:rowOff>
    </xdr:from>
    <xdr:to>
      <xdr:col>4</xdr:col>
      <xdr:colOff>0</xdr:colOff>
      <xdr:row>6</xdr:row>
      <xdr:rowOff>66675</xdr:rowOff>
    </xdr:to>
    <xdr:sp>
      <xdr:nvSpPr>
        <xdr:cNvPr id="5" name="Rectangle 8"/>
        <xdr:cNvSpPr>
          <a:spLocks/>
        </xdr:cNvSpPr>
      </xdr:nvSpPr>
      <xdr:spPr>
        <a:xfrm>
          <a:off x="5448300" y="85725"/>
          <a:ext cx="1524000" cy="1057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6" name="Rectangle 18"/>
        <xdr:cNvSpPr>
          <a:spLocks/>
        </xdr:cNvSpPr>
      </xdr:nvSpPr>
      <xdr:spPr>
        <a:xfrm>
          <a:off x="866775" y="92868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7" name="Rectangle 28"/>
        <xdr:cNvSpPr>
          <a:spLocks/>
        </xdr:cNvSpPr>
      </xdr:nvSpPr>
      <xdr:spPr>
        <a:xfrm>
          <a:off x="3695700" y="10353675"/>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8" name="Rectangle 29"/>
        <xdr:cNvSpPr>
          <a:spLocks/>
        </xdr:cNvSpPr>
      </xdr:nvSpPr>
      <xdr:spPr>
        <a:xfrm>
          <a:off x="4238625" y="10353675"/>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69</xdr:row>
      <xdr:rowOff>0</xdr:rowOff>
    </xdr:from>
    <xdr:to>
      <xdr:col>0</xdr:col>
      <xdr:colOff>952500</xdr:colOff>
      <xdr:row>69</xdr:row>
      <xdr:rowOff>0</xdr:rowOff>
    </xdr:to>
    <xdr:sp>
      <xdr:nvSpPr>
        <xdr:cNvPr id="9" name="Rectangle 30"/>
        <xdr:cNvSpPr>
          <a:spLocks/>
        </xdr:cNvSpPr>
      </xdr:nvSpPr>
      <xdr:spPr>
        <a:xfrm>
          <a:off x="866775" y="103536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10" name="Rectangle 31"/>
        <xdr:cNvSpPr>
          <a:spLocks/>
        </xdr:cNvSpPr>
      </xdr:nvSpPr>
      <xdr:spPr>
        <a:xfrm>
          <a:off x="3695700" y="10353675"/>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11" name="Rectangle 32"/>
        <xdr:cNvSpPr>
          <a:spLocks/>
        </xdr:cNvSpPr>
      </xdr:nvSpPr>
      <xdr:spPr>
        <a:xfrm>
          <a:off x="4238625" y="10353675"/>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12" name="Rectangle 36"/>
        <xdr:cNvSpPr>
          <a:spLocks/>
        </xdr:cNvSpPr>
      </xdr:nvSpPr>
      <xdr:spPr>
        <a:xfrm>
          <a:off x="866775" y="92868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9525</xdr:rowOff>
    </xdr:from>
    <xdr:to>
      <xdr:col>3</xdr:col>
      <xdr:colOff>1200150</xdr:colOff>
      <xdr:row>5</xdr:row>
      <xdr:rowOff>123825</xdr:rowOff>
    </xdr:to>
    <xdr:pic>
      <xdr:nvPicPr>
        <xdr:cNvPr id="13" name="Picture 37"/>
        <xdr:cNvPicPr preferRelativeResize="1">
          <a:picLocks noChangeAspect="1"/>
        </xdr:cNvPicPr>
      </xdr:nvPicPr>
      <xdr:blipFill>
        <a:blip r:embed="rId1"/>
        <a:stretch>
          <a:fillRect/>
        </a:stretch>
      </xdr:blipFill>
      <xdr:spPr>
        <a:xfrm>
          <a:off x="19050" y="9525"/>
          <a:ext cx="6924675" cy="1057275"/>
        </a:xfrm>
        <a:prstGeom prst="rect">
          <a:avLst/>
        </a:prstGeom>
        <a:noFill/>
        <a:ln w="9525" cmpd="sng">
          <a:noFill/>
        </a:ln>
      </xdr:spPr>
    </xdr:pic>
    <xdr:clientData/>
  </xdr:twoCellAnchor>
  <xdr:twoCellAnchor>
    <xdr:from>
      <xdr:col>0</xdr:col>
      <xdr:colOff>114300</xdr:colOff>
      <xdr:row>0</xdr:row>
      <xdr:rowOff>47625</xdr:rowOff>
    </xdr:from>
    <xdr:to>
      <xdr:col>0</xdr:col>
      <xdr:colOff>504825</xdr:colOff>
      <xdr:row>5</xdr:row>
      <xdr:rowOff>47625</xdr:rowOff>
    </xdr:to>
    <xdr:pic>
      <xdr:nvPicPr>
        <xdr:cNvPr id="14" name="Picture 40"/>
        <xdr:cNvPicPr preferRelativeResize="1">
          <a:picLocks noChangeAspect="1"/>
        </xdr:cNvPicPr>
      </xdr:nvPicPr>
      <xdr:blipFill>
        <a:blip r:embed="rId2"/>
        <a:stretch>
          <a:fillRect/>
        </a:stretch>
      </xdr:blipFill>
      <xdr:spPr>
        <a:xfrm>
          <a:off x="114300" y="47625"/>
          <a:ext cx="390525" cy="942975"/>
        </a:xfrm>
        <a:prstGeom prst="rect">
          <a:avLst/>
        </a:prstGeom>
        <a:noFill/>
        <a:ln w="9525" cmpd="sng">
          <a:noFill/>
        </a:ln>
      </xdr:spPr>
    </xdr:pic>
    <xdr:clientData/>
  </xdr:twoCellAnchor>
  <xdr:twoCellAnchor>
    <xdr:from>
      <xdr:col>0</xdr:col>
      <xdr:colOff>342900</xdr:colOff>
      <xdr:row>4</xdr:row>
      <xdr:rowOff>95250</xdr:rowOff>
    </xdr:from>
    <xdr:to>
      <xdr:col>3</xdr:col>
      <xdr:colOff>1009650</xdr:colOff>
      <xdr:row>4</xdr:row>
      <xdr:rowOff>180975</xdr:rowOff>
    </xdr:to>
    <xdr:grpSp>
      <xdr:nvGrpSpPr>
        <xdr:cNvPr id="15" name="Group 41"/>
        <xdr:cNvGrpSpPr>
          <a:grpSpLocks/>
        </xdr:cNvGrpSpPr>
      </xdr:nvGrpSpPr>
      <xdr:grpSpPr>
        <a:xfrm>
          <a:off x="342900" y="666750"/>
          <a:ext cx="6410325" cy="85725"/>
          <a:chOff x="1156" y="1259"/>
          <a:chExt cx="10441" cy="132"/>
        </a:xfrm>
        <a:solidFill>
          <a:srgbClr val="FFFFFF"/>
        </a:solidFill>
      </xdr:grpSpPr>
      <xdr:sp>
        <xdr:nvSpPr>
          <xdr:cNvPr id="16" name="Rectangle 42"/>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angle 43"/>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ectangle 44"/>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Rectangle 45"/>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Rectangle 46"/>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Rectangle 47"/>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Rectangle 48"/>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Rectangle 49"/>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Rectangle 50"/>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Rectangle 51"/>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1266825</xdr:colOff>
      <xdr:row>25</xdr:row>
      <xdr:rowOff>123825</xdr:rowOff>
    </xdr:from>
    <xdr:to>
      <xdr:col>2</xdr:col>
      <xdr:colOff>1200150</xdr:colOff>
      <xdr:row>26</xdr:row>
      <xdr:rowOff>0</xdr:rowOff>
    </xdr:to>
    <xdr:sp>
      <xdr:nvSpPr>
        <xdr:cNvPr id="26" name="Rectangle 57"/>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27" name="Rectangle 58"/>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28" name="Rectangle 59"/>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29" name="Rectangle 60"/>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0" name="Rectangle 61"/>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1" name="Rectangle 62"/>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2" name="Rectangle 63"/>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3" name="Rectangle 64"/>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4" name="Rectangle 65"/>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5" name="Rectangle 66"/>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6" name="Rectangle 67"/>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485775</xdr:colOff>
      <xdr:row>4</xdr:row>
      <xdr:rowOff>209550</xdr:rowOff>
    </xdr:from>
    <xdr:to>
      <xdr:col>3</xdr:col>
      <xdr:colOff>809625</xdr:colOff>
      <xdr:row>5</xdr:row>
      <xdr:rowOff>85725</xdr:rowOff>
    </xdr:to>
    <xdr:sp>
      <xdr:nvSpPr>
        <xdr:cNvPr id="37" name="Text Box 53"/>
        <xdr:cNvSpPr txBox="1">
          <a:spLocks noChangeArrowheads="1"/>
        </xdr:cNvSpPr>
      </xdr:nvSpPr>
      <xdr:spPr>
        <a:xfrm>
          <a:off x="485775" y="781050"/>
          <a:ext cx="6067425" cy="24765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PHILIPPINE STATISTICS AUTHORITY - MAKATI                                March  28, 2014                FS-201403-SS2-01</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533400</xdr:colOff>
      <xdr:row>1</xdr:row>
      <xdr:rowOff>85725</xdr:rowOff>
    </xdr:from>
    <xdr:to>
      <xdr:col>1</xdr:col>
      <xdr:colOff>381000</xdr:colOff>
      <xdr:row>4</xdr:row>
      <xdr:rowOff>47625</xdr:rowOff>
    </xdr:to>
    <xdr:pic>
      <xdr:nvPicPr>
        <xdr:cNvPr id="38" name="Picture 29"/>
        <xdr:cNvPicPr preferRelativeResize="1">
          <a:picLocks noChangeAspect="1"/>
        </xdr:cNvPicPr>
      </xdr:nvPicPr>
      <xdr:blipFill>
        <a:blip r:embed="rId3"/>
        <a:srcRect l="34280"/>
        <a:stretch>
          <a:fillRect/>
        </a:stretch>
      </xdr:blipFill>
      <xdr:spPr>
        <a:xfrm>
          <a:off x="533400" y="171450"/>
          <a:ext cx="2819400" cy="447675"/>
        </a:xfrm>
        <a:prstGeom prst="rect">
          <a:avLst/>
        </a:prstGeom>
        <a:noFill/>
        <a:ln w="9525" cmpd="sng">
          <a:noFill/>
        </a:ln>
      </xdr:spPr>
    </xdr:pic>
    <xdr:clientData/>
  </xdr:twoCellAnchor>
  <xdr:twoCellAnchor>
    <xdr:from>
      <xdr:col>1</xdr:col>
      <xdr:colOff>361950</xdr:colOff>
      <xdr:row>1</xdr:row>
      <xdr:rowOff>152400</xdr:rowOff>
    </xdr:from>
    <xdr:to>
      <xdr:col>3</xdr:col>
      <xdr:colOff>1047750</xdr:colOff>
      <xdr:row>4</xdr:row>
      <xdr:rowOff>9525</xdr:rowOff>
    </xdr:to>
    <xdr:sp>
      <xdr:nvSpPr>
        <xdr:cNvPr id="39" name="TextBox 42"/>
        <xdr:cNvSpPr txBox="1">
          <a:spLocks noChangeArrowheads="1"/>
        </xdr:cNvSpPr>
      </xdr:nvSpPr>
      <xdr:spPr>
        <a:xfrm>
          <a:off x="3333750" y="238125"/>
          <a:ext cx="3457575" cy="342900"/>
        </a:xfrm>
        <a:prstGeom prst="rect">
          <a:avLst/>
        </a:prstGeom>
        <a:solidFill>
          <a:srgbClr val="FFFFFF"/>
        </a:solidFill>
        <a:ln w="9525" cmpd="sng">
          <a:noFill/>
        </a:ln>
      </xdr:spPr>
      <xdr:txBody>
        <a:bodyPr vertOverflow="clip" wrap="square" lIns="91440" tIns="45720" rIns="91440" bIns="45720"/>
        <a:p>
          <a:pPr algn="l">
            <a:defRPr/>
          </a:pPr>
          <a:r>
            <a:rPr lang="en-US" cap="none" sz="1600" b="0" i="0" u="none" baseline="0">
              <a:solidFill>
                <a:srgbClr val="000000"/>
              </a:solidFill>
              <a:latin typeface="Calibri"/>
              <a:ea typeface="Calibri"/>
              <a:cs typeface="Calibri"/>
            </a:rPr>
            <a:t>on Women</a:t>
          </a:r>
          <a:r>
            <a:rPr lang="en-US" cap="none" sz="1600" b="0" i="0" u="none" baseline="0">
              <a:solidFill>
                <a:srgbClr val="000000"/>
              </a:solidFill>
              <a:latin typeface="Calibri"/>
              <a:ea typeface="Calibri"/>
              <a:cs typeface="Calibri"/>
            </a:rPr>
            <a:t> and Men in the Philippines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38100</xdr:rowOff>
    </xdr:from>
    <xdr:to>
      <xdr:col>0</xdr:col>
      <xdr:colOff>952500</xdr:colOff>
      <xdr:row>0</xdr:row>
      <xdr:rowOff>123825</xdr:rowOff>
    </xdr:to>
    <xdr:sp>
      <xdr:nvSpPr>
        <xdr:cNvPr id="1" name="Rectangle 3"/>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xdr:row>
      <xdr:rowOff>0</xdr:rowOff>
    </xdr:from>
    <xdr:to>
      <xdr:col>0</xdr:col>
      <xdr:colOff>952500</xdr:colOff>
      <xdr:row>1</xdr:row>
      <xdr:rowOff>0</xdr:rowOff>
    </xdr:to>
    <xdr:sp>
      <xdr:nvSpPr>
        <xdr:cNvPr id="2" name="Rectangle 19"/>
        <xdr:cNvSpPr>
          <a:spLocks/>
        </xdr:cNvSpPr>
      </xdr:nvSpPr>
      <xdr:spPr>
        <a:xfrm>
          <a:off x="866775" y="1714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342900</xdr:colOff>
      <xdr:row>21</xdr:row>
      <xdr:rowOff>133350</xdr:rowOff>
    </xdr:to>
    <xdr:sp>
      <xdr:nvSpPr>
        <xdr:cNvPr id="3" name="Rectangle 28"/>
        <xdr:cNvSpPr>
          <a:spLocks/>
        </xdr:cNvSpPr>
      </xdr:nvSpPr>
      <xdr:spPr>
        <a:xfrm>
          <a:off x="3724275" y="3438525"/>
          <a:ext cx="3429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495300</xdr:colOff>
      <xdr:row>21</xdr:row>
      <xdr:rowOff>133350</xdr:rowOff>
    </xdr:to>
    <xdr:sp>
      <xdr:nvSpPr>
        <xdr:cNvPr id="4" name="Rectangle 29"/>
        <xdr:cNvSpPr>
          <a:spLocks/>
        </xdr:cNvSpPr>
      </xdr:nvSpPr>
      <xdr:spPr>
        <a:xfrm>
          <a:off x="3724275" y="3438525"/>
          <a:ext cx="4953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20</xdr:row>
      <xdr:rowOff>133350</xdr:rowOff>
    </xdr:from>
    <xdr:to>
      <xdr:col>5</xdr:col>
      <xdr:colOff>581025</xdr:colOff>
      <xdr:row>21</xdr:row>
      <xdr:rowOff>133350</xdr:rowOff>
    </xdr:to>
    <xdr:sp>
      <xdr:nvSpPr>
        <xdr:cNvPr id="5" name="Rectangle 31"/>
        <xdr:cNvSpPr>
          <a:spLocks/>
        </xdr:cNvSpPr>
      </xdr:nvSpPr>
      <xdr:spPr>
        <a:xfrm>
          <a:off x="4219575" y="3438525"/>
          <a:ext cx="58102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9</xdr:row>
      <xdr:rowOff>38100</xdr:rowOff>
    </xdr:from>
    <xdr:to>
      <xdr:col>0</xdr:col>
      <xdr:colOff>952500</xdr:colOff>
      <xdr:row>9</xdr:row>
      <xdr:rowOff>123825</xdr:rowOff>
    </xdr:to>
    <xdr:sp>
      <xdr:nvSpPr>
        <xdr:cNvPr id="6" name="Rectangle 32"/>
        <xdr:cNvSpPr>
          <a:spLocks/>
        </xdr:cNvSpPr>
      </xdr:nvSpPr>
      <xdr:spPr>
        <a:xfrm>
          <a:off x="866775" y="185737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38100</xdr:rowOff>
    </xdr:from>
    <xdr:to>
      <xdr:col>0</xdr:col>
      <xdr:colOff>952500</xdr:colOff>
      <xdr:row>2</xdr:row>
      <xdr:rowOff>114300</xdr:rowOff>
    </xdr:to>
    <xdr:sp>
      <xdr:nvSpPr>
        <xdr:cNvPr id="7" name="Rectangle 73"/>
        <xdr:cNvSpPr>
          <a:spLocks/>
        </xdr:cNvSpPr>
      </xdr:nvSpPr>
      <xdr:spPr>
        <a:xfrm>
          <a:off x="866775" y="3619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8" name="Rectangle 77"/>
        <xdr:cNvSpPr>
          <a:spLocks/>
        </xdr:cNvSpPr>
      </xdr:nvSpPr>
      <xdr:spPr>
        <a:xfrm>
          <a:off x="866775" y="3238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9" name="Rectangle 78"/>
        <xdr:cNvSpPr>
          <a:spLocks/>
        </xdr:cNvSpPr>
      </xdr:nvSpPr>
      <xdr:spPr>
        <a:xfrm>
          <a:off x="866775" y="3238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42</xdr:row>
      <xdr:rowOff>38100</xdr:rowOff>
    </xdr:from>
    <xdr:to>
      <xdr:col>0</xdr:col>
      <xdr:colOff>609600</xdr:colOff>
      <xdr:row>42</xdr:row>
      <xdr:rowOff>123825</xdr:rowOff>
    </xdr:to>
    <xdr:sp>
      <xdr:nvSpPr>
        <xdr:cNvPr id="10" name="Rectangle 70"/>
        <xdr:cNvSpPr>
          <a:spLocks/>
        </xdr:cNvSpPr>
      </xdr:nvSpPr>
      <xdr:spPr>
        <a:xfrm>
          <a:off x="866775" y="638175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43</xdr:row>
      <xdr:rowOff>0</xdr:rowOff>
    </xdr:from>
    <xdr:to>
      <xdr:col>0</xdr:col>
      <xdr:colOff>609600</xdr:colOff>
      <xdr:row>43</xdr:row>
      <xdr:rowOff>0</xdr:rowOff>
    </xdr:to>
    <xdr:sp>
      <xdr:nvSpPr>
        <xdr:cNvPr id="11" name="Rectangle 71"/>
        <xdr:cNvSpPr>
          <a:spLocks/>
        </xdr:cNvSpPr>
      </xdr:nvSpPr>
      <xdr:spPr>
        <a:xfrm>
          <a:off x="866775" y="6515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43</xdr:row>
      <xdr:rowOff>38100</xdr:rowOff>
    </xdr:from>
    <xdr:to>
      <xdr:col>0</xdr:col>
      <xdr:colOff>609600</xdr:colOff>
      <xdr:row>43</xdr:row>
      <xdr:rowOff>123825</xdr:rowOff>
    </xdr:to>
    <xdr:sp>
      <xdr:nvSpPr>
        <xdr:cNvPr id="12" name="Rectangle 72"/>
        <xdr:cNvSpPr>
          <a:spLocks/>
        </xdr:cNvSpPr>
      </xdr:nvSpPr>
      <xdr:spPr>
        <a:xfrm>
          <a:off x="866775" y="655320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46</xdr:row>
      <xdr:rowOff>38100</xdr:rowOff>
    </xdr:from>
    <xdr:to>
      <xdr:col>0</xdr:col>
      <xdr:colOff>609600</xdr:colOff>
      <xdr:row>46</xdr:row>
      <xdr:rowOff>123825</xdr:rowOff>
    </xdr:to>
    <xdr:sp>
      <xdr:nvSpPr>
        <xdr:cNvPr id="13" name="Rectangle 73"/>
        <xdr:cNvSpPr>
          <a:spLocks/>
        </xdr:cNvSpPr>
      </xdr:nvSpPr>
      <xdr:spPr>
        <a:xfrm>
          <a:off x="866775" y="71723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46</xdr:row>
      <xdr:rowOff>38100</xdr:rowOff>
    </xdr:from>
    <xdr:to>
      <xdr:col>0</xdr:col>
      <xdr:colOff>609600</xdr:colOff>
      <xdr:row>46</xdr:row>
      <xdr:rowOff>123825</xdr:rowOff>
    </xdr:to>
    <xdr:sp>
      <xdr:nvSpPr>
        <xdr:cNvPr id="14" name="Rectangle 75"/>
        <xdr:cNvSpPr>
          <a:spLocks/>
        </xdr:cNvSpPr>
      </xdr:nvSpPr>
      <xdr:spPr>
        <a:xfrm>
          <a:off x="866775" y="71723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55</xdr:row>
      <xdr:rowOff>0</xdr:rowOff>
    </xdr:from>
    <xdr:to>
      <xdr:col>0</xdr:col>
      <xdr:colOff>609600</xdr:colOff>
      <xdr:row>55</xdr:row>
      <xdr:rowOff>0</xdr:rowOff>
    </xdr:to>
    <xdr:sp>
      <xdr:nvSpPr>
        <xdr:cNvPr id="1" name="Rectangle 7"/>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 name="Rectangle 8"/>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3" name="Rectangle 9"/>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4" name="Rectangle 10"/>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5" name="Rectangle 11"/>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6" name="Rectangle 12"/>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7" name="Rectangle 13"/>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8" name="Rectangle 14"/>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9" name="Rectangle 19"/>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0" name="Rectangle 20"/>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1" name="Rectangle 21"/>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2" name="Rectangle 22"/>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13" name="Rectangle 23"/>
        <xdr:cNvSpPr>
          <a:spLocks/>
        </xdr:cNvSpPr>
      </xdr:nvSpPr>
      <xdr:spPr>
        <a:xfrm>
          <a:off x="3838575"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14" name="Rectangle 24"/>
        <xdr:cNvSpPr>
          <a:spLocks/>
        </xdr:cNvSpPr>
      </xdr:nvSpPr>
      <xdr:spPr>
        <a:xfrm>
          <a:off x="3838575" y="935355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15" name="Rectangle 25"/>
        <xdr:cNvSpPr>
          <a:spLocks/>
        </xdr:cNvSpPr>
      </xdr:nvSpPr>
      <xdr:spPr>
        <a:xfrm>
          <a:off x="527685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16" name="Rectangle 26"/>
        <xdr:cNvSpPr>
          <a:spLocks/>
        </xdr:cNvSpPr>
      </xdr:nvSpPr>
      <xdr:spPr>
        <a:xfrm>
          <a:off x="5276850" y="935355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7" name="Rectangle 35"/>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8" name="Rectangle 36"/>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9" name="Rectangle 37"/>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0" name="Rectangle 38"/>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1" name="Rectangle 39"/>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2" name="Rectangle 40"/>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3" name="Rectangle 41"/>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4" name="Rectangle 42"/>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5" name="Rectangle 43"/>
        <xdr:cNvSpPr>
          <a:spLocks/>
        </xdr:cNvSpPr>
      </xdr:nvSpPr>
      <xdr:spPr>
        <a:xfrm>
          <a:off x="323850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6" name="Rectangle 44"/>
        <xdr:cNvSpPr>
          <a:spLocks/>
        </xdr:cNvSpPr>
      </xdr:nvSpPr>
      <xdr:spPr>
        <a:xfrm>
          <a:off x="3238500" y="93535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27" name="Rectangle 45"/>
        <xdr:cNvSpPr>
          <a:spLocks/>
        </xdr:cNvSpPr>
      </xdr:nvSpPr>
      <xdr:spPr>
        <a:xfrm>
          <a:off x="3838575"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28" name="Rectangle 46"/>
        <xdr:cNvSpPr>
          <a:spLocks/>
        </xdr:cNvSpPr>
      </xdr:nvSpPr>
      <xdr:spPr>
        <a:xfrm>
          <a:off x="3838575" y="935355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29" name="Rectangle 47"/>
        <xdr:cNvSpPr>
          <a:spLocks/>
        </xdr:cNvSpPr>
      </xdr:nvSpPr>
      <xdr:spPr>
        <a:xfrm>
          <a:off x="5276850" y="93535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30" name="Rectangle 48"/>
        <xdr:cNvSpPr>
          <a:spLocks/>
        </xdr:cNvSpPr>
      </xdr:nvSpPr>
      <xdr:spPr>
        <a:xfrm>
          <a:off x="5276850" y="935355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31" name="Rectangle 49"/>
        <xdr:cNvSpPr>
          <a:spLocks/>
        </xdr:cNvSpPr>
      </xdr:nvSpPr>
      <xdr:spPr>
        <a:xfrm>
          <a:off x="866775" y="93535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49</xdr:row>
      <xdr:rowOff>0</xdr:rowOff>
    </xdr:from>
    <xdr:to>
      <xdr:col>0</xdr:col>
      <xdr:colOff>609600</xdr:colOff>
      <xdr:row>49</xdr:row>
      <xdr:rowOff>0</xdr:rowOff>
    </xdr:to>
    <xdr:sp>
      <xdr:nvSpPr>
        <xdr:cNvPr id="32" name="Rectangle 50"/>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33"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22</xdr:row>
      <xdr:rowOff>0</xdr:rowOff>
    </xdr:from>
    <xdr:to>
      <xdr:col>0</xdr:col>
      <xdr:colOff>609600</xdr:colOff>
      <xdr:row>22</xdr:row>
      <xdr:rowOff>0</xdr:rowOff>
    </xdr:to>
    <xdr:sp>
      <xdr:nvSpPr>
        <xdr:cNvPr id="1" name="Rectangle 1"/>
        <xdr:cNvSpPr>
          <a:spLocks/>
        </xdr:cNvSpPr>
      </xdr:nvSpPr>
      <xdr:spPr>
        <a:xfrm>
          <a:off x="866775" y="4714875"/>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 name="Rectangle 3"/>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3" name="Rectangle 4"/>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4" name="Rectangle 5"/>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24</xdr:row>
      <xdr:rowOff>38100</xdr:rowOff>
    </xdr:from>
    <xdr:to>
      <xdr:col>0</xdr:col>
      <xdr:colOff>609600</xdr:colOff>
      <xdr:row>24</xdr:row>
      <xdr:rowOff>123825</xdr:rowOff>
    </xdr:to>
    <xdr:sp>
      <xdr:nvSpPr>
        <xdr:cNvPr id="5" name="Rectangle 6"/>
        <xdr:cNvSpPr>
          <a:spLocks/>
        </xdr:cNvSpPr>
      </xdr:nvSpPr>
      <xdr:spPr>
        <a:xfrm>
          <a:off x="866775" y="56292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6" name="Rectangle 7"/>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7" name="Rectangle 8"/>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8" name="Rectangle 9"/>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9" name="Rectangle 10"/>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10" name="Rectangle 11"/>
        <xdr:cNvSpPr>
          <a:spLocks/>
        </xdr:cNvSpPr>
      </xdr:nvSpPr>
      <xdr:spPr>
        <a:xfrm>
          <a:off x="2447925"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11" name="Rectangle 12"/>
        <xdr:cNvSpPr>
          <a:spLocks/>
        </xdr:cNvSpPr>
      </xdr:nvSpPr>
      <xdr:spPr>
        <a:xfrm>
          <a:off x="2447925" y="743902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12" name="Rectangle 14"/>
        <xdr:cNvSpPr>
          <a:spLocks/>
        </xdr:cNvSpPr>
      </xdr:nvSpPr>
      <xdr:spPr>
        <a:xfrm>
          <a:off x="3609975" y="7439025"/>
          <a:ext cx="2886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3" name="Rectangle 15"/>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4" name="Rectangle 16"/>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5" name="Rectangle 17"/>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6" name="Rectangle 18"/>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7" name="Rectangle 19"/>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8" name="Rectangle 20"/>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9" name="Rectangle 21"/>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0" name="Rectangle 22"/>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21" name="Rectangle 23"/>
        <xdr:cNvSpPr>
          <a:spLocks/>
        </xdr:cNvSpPr>
      </xdr:nvSpPr>
      <xdr:spPr>
        <a:xfrm>
          <a:off x="2447925"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22" name="Rectangle 24"/>
        <xdr:cNvSpPr>
          <a:spLocks/>
        </xdr:cNvSpPr>
      </xdr:nvSpPr>
      <xdr:spPr>
        <a:xfrm>
          <a:off x="2447925" y="743902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342900</xdr:colOff>
      <xdr:row>36</xdr:row>
      <xdr:rowOff>0</xdr:rowOff>
    </xdr:to>
    <xdr:sp>
      <xdr:nvSpPr>
        <xdr:cNvPr id="23" name="Rectangle 25"/>
        <xdr:cNvSpPr>
          <a:spLocks/>
        </xdr:cNvSpPr>
      </xdr:nvSpPr>
      <xdr:spPr>
        <a:xfrm>
          <a:off x="3609975" y="7439025"/>
          <a:ext cx="2628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24" name="Rectangle 26"/>
        <xdr:cNvSpPr>
          <a:spLocks/>
        </xdr:cNvSpPr>
      </xdr:nvSpPr>
      <xdr:spPr>
        <a:xfrm>
          <a:off x="3609975" y="7439025"/>
          <a:ext cx="2886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21</xdr:row>
      <xdr:rowOff>38100</xdr:rowOff>
    </xdr:from>
    <xdr:to>
      <xdr:col>0</xdr:col>
      <xdr:colOff>609600</xdr:colOff>
      <xdr:row>21</xdr:row>
      <xdr:rowOff>123825</xdr:rowOff>
    </xdr:to>
    <xdr:sp>
      <xdr:nvSpPr>
        <xdr:cNvPr id="25" name="Rectangle 27"/>
        <xdr:cNvSpPr>
          <a:spLocks/>
        </xdr:cNvSpPr>
      </xdr:nvSpPr>
      <xdr:spPr>
        <a:xfrm>
          <a:off x="866775" y="457200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26"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xdr:row>
      <xdr:rowOff>38100</xdr:rowOff>
    </xdr:from>
    <xdr:to>
      <xdr:col>0</xdr:col>
      <xdr:colOff>609600</xdr:colOff>
      <xdr:row>1</xdr:row>
      <xdr:rowOff>123825</xdr:rowOff>
    </xdr:to>
    <xdr:sp>
      <xdr:nvSpPr>
        <xdr:cNvPr id="27" name="Rectangle 6"/>
        <xdr:cNvSpPr>
          <a:spLocks/>
        </xdr:cNvSpPr>
      </xdr:nvSpPr>
      <xdr:spPr>
        <a:xfrm>
          <a:off x="866775" y="2381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D84"/>
  <sheetViews>
    <sheetView tabSelected="1" view="pageBreakPreview" zoomScaleNormal="130" zoomScaleSheetLayoutView="100" zoomScalePageLayoutView="0" workbookViewId="0" topLeftCell="A1">
      <selection activeCell="I17" sqref="I17"/>
    </sheetView>
  </sheetViews>
  <sheetFormatPr defaultColWidth="9.140625" defaultRowHeight="12.75"/>
  <cols>
    <col min="1" max="1" width="44.57421875" style="1" customWidth="1"/>
    <col min="2" max="2" width="20.140625" style="1" customWidth="1"/>
    <col min="3" max="3" width="21.421875" style="1" customWidth="1"/>
    <col min="4" max="4" width="18.421875" style="1" customWidth="1"/>
    <col min="5" max="16384" width="9.140625" style="1" customWidth="1"/>
  </cols>
  <sheetData>
    <row r="1" ht="6.75" customHeight="1"/>
    <row r="2" ht="12.75"/>
    <row r="3" ht="12.75"/>
    <row r="4" ht="12.75"/>
    <row r="5" ht="29.25" customHeight="1"/>
    <row r="6" ht="10.5" customHeight="1"/>
    <row r="7" spans="1:4" ht="13.5" customHeight="1" thickBot="1">
      <c r="A7" s="292" t="s">
        <v>53</v>
      </c>
      <c r="B7" s="292"/>
      <c r="C7" s="292"/>
      <c r="D7" s="292"/>
    </row>
    <row r="8" spans="1:4" ht="9.75" customHeight="1" thickBot="1" thickTop="1">
      <c r="A8" s="8" t="s">
        <v>11</v>
      </c>
      <c r="B8" s="8" t="s">
        <v>8</v>
      </c>
      <c r="C8" s="6" t="s">
        <v>10</v>
      </c>
      <c r="D8" s="6" t="s">
        <v>44</v>
      </c>
    </row>
    <row r="9" spans="1:4" ht="9.75" customHeight="1" thickBot="1" thickTop="1">
      <c r="A9" s="293" t="s">
        <v>9</v>
      </c>
      <c r="B9" s="294"/>
      <c r="C9" s="294"/>
      <c r="D9" s="295"/>
    </row>
    <row r="10" spans="1:4" ht="11.25" customHeight="1">
      <c r="A10" s="132" t="s">
        <v>173</v>
      </c>
      <c r="B10" s="133" t="s">
        <v>171</v>
      </c>
      <c r="C10" s="134" t="s">
        <v>172</v>
      </c>
      <c r="D10" s="137" t="s">
        <v>328</v>
      </c>
    </row>
    <row r="11" spans="1:4" ht="10.5" customHeight="1" thickBot="1">
      <c r="A11" s="115" t="s">
        <v>162</v>
      </c>
      <c r="B11" s="116" t="s">
        <v>114</v>
      </c>
      <c r="C11" s="116" t="s">
        <v>115</v>
      </c>
      <c r="D11" s="138" t="s">
        <v>375</v>
      </c>
    </row>
    <row r="12" spans="1:4" ht="8.25" customHeight="1" thickBot="1">
      <c r="A12" s="296" t="s">
        <v>55</v>
      </c>
      <c r="B12" s="299"/>
      <c r="C12" s="299"/>
      <c r="D12" s="300"/>
    </row>
    <row r="13" spans="1:4" ht="9.75" customHeight="1">
      <c r="A13" s="117" t="s">
        <v>141</v>
      </c>
      <c r="B13" s="118">
        <v>88.7</v>
      </c>
      <c r="C13" s="118">
        <v>84.2</v>
      </c>
      <c r="D13" s="139" t="s">
        <v>329</v>
      </c>
    </row>
    <row r="14" spans="1:4" ht="9.75" customHeight="1">
      <c r="A14" s="119" t="s">
        <v>231</v>
      </c>
      <c r="B14" s="66">
        <v>96.1</v>
      </c>
      <c r="C14" s="66">
        <v>95.1</v>
      </c>
      <c r="D14" s="140" t="s">
        <v>329</v>
      </c>
    </row>
    <row r="15" spans="1:4" ht="9.75" customHeight="1">
      <c r="A15" s="119" t="s">
        <v>97</v>
      </c>
      <c r="B15" s="159"/>
      <c r="C15" s="159"/>
      <c r="D15" s="140" t="s">
        <v>330</v>
      </c>
    </row>
    <row r="16" spans="1:4" ht="10.5" customHeight="1">
      <c r="A16" s="160" t="s">
        <v>226</v>
      </c>
      <c r="B16" s="159"/>
      <c r="C16" s="159"/>
      <c r="D16" s="161"/>
    </row>
    <row r="17" spans="1:4" ht="9.75" customHeight="1">
      <c r="A17" s="162" t="s">
        <v>98</v>
      </c>
      <c r="B17" s="163">
        <v>4.5</v>
      </c>
      <c r="C17" s="164">
        <v>4.94714191869722</v>
      </c>
      <c r="D17" s="161"/>
    </row>
    <row r="18" spans="1:4" ht="9.75" customHeight="1">
      <c r="A18" s="162" t="s">
        <v>99</v>
      </c>
      <c r="B18" s="163">
        <v>22.1</v>
      </c>
      <c r="C18" s="164">
        <v>26.36995935227009</v>
      </c>
      <c r="D18" s="161"/>
    </row>
    <row r="19" spans="1:4" ht="9.75" customHeight="1">
      <c r="A19" s="162" t="s">
        <v>100</v>
      </c>
      <c r="B19" s="163">
        <v>11.9</v>
      </c>
      <c r="C19" s="164">
        <v>12.137501211119138</v>
      </c>
      <c r="D19" s="161"/>
    </row>
    <row r="20" spans="1:4" ht="9.75" customHeight="1">
      <c r="A20" s="162" t="s">
        <v>101</v>
      </c>
      <c r="B20" s="163">
        <v>14.6</v>
      </c>
      <c r="C20" s="164">
        <v>14.989788139989296</v>
      </c>
      <c r="D20" s="161"/>
    </row>
    <row r="21" spans="1:4" ht="9.75" customHeight="1">
      <c r="A21" s="162" t="s">
        <v>102</v>
      </c>
      <c r="B21" s="163">
        <v>21.3</v>
      </c>
      <c r="C21" s="164">
        <v>20.075851389530715</v>
      </c>
      <c r="D21" s="161"/>
    </row>
    <row r="22" spans="1:4" ht="9.75" customHeight="1">
      <c r="A22" s="162" t="s">
        <v>269</v>
      </c>
      <c r="B22" s="163">
        <v>3.2</v>
      </c>
      <c r="C22" s="164">
        <v>3.2668684742920013</v>
      </c>
      <c r="D22" s="161"/>
    </row>
    <row r="23" spans="1:4" ht="11.25" customHeight="1">
      <c r="A23" s="162" t="s">
        <v>103</v>
      </c>
      <c r="B23" s="163">
        <v>22.3</v>
      </c>
      <c r="C23" s="164">
        <v>18.21288951410155</v>
      </c>
      <c r="D23" s="161"/>
    </row>
    <row r="24" spans="1:4" ht="12" customHeight="1">
      <c r="A24" s="119" t="s">
        <v>3</v>
      </c>
      <c r="B24" s="52" t="s">
        <v>180</v>
      </c>
      <c r="C24" s="52" t="s">
        <v>140</v>
      </c>
      <c r="D24" s="165" t="s">
        <v>229</v>
      </c>
    </row>
    <row r="25" spans="1:4" ht="12" customHeight="1">
      <c r="A25" s="119" t="s">
        <v>198</v>
      </c>
      <c r="B25" s="166">
        <v>1818009</v>
      </c>
      <c r="C25" s="167">
        <v>1499521</v>
      </c>
      <c r="D25" s="165" t="s">
        <v>229</v>
      </c>
    </row>
    <row r="26" spans="1:4" ht="9.75" customHeight="1">
      <c r="A26" s="287" t="s">
        <v>304</v>
      </c>
      <c r="B26" s="288" t="s">
        <v>301</v>
      </c>
      <c r="C26" s="289" t="s">
        <v>302</v>
      </c>
      <c r="D26" s="301" t="s">
        <v>303</v>
      </c>
    </row>
    <row r="27" spans="1:4" ht="12" customHeight="1">
      <c r="A27" s="287"/>
      <c r="B27" s="288"/>
      <c r="C27" s="289"/>
      <c r="D27" s="301"/>
    </row>
    <row r="28" spans="1:4" ht="24" customHeight="1">
      <c r="A28" s="93" t="s">
        <v>305</v>
      </c>
      <c r="B28" s="166">
        <v>216303</v>
      </c>
      <c r="C28" s="166">
        <v>115550</v>
      </c>
      <c r="D28" s="135" t="s">
        <v>303</v>
      </c>
    </row>
    <row r="29" spans="1:4" s="24" customFormat="1" ht="12" customHeight="1" thickBot="1">
      <c r="A29" s="96" t="s">
        <v>307</v>
      </c>
      <c r="B29" s="168">
        <v>943436</v>
      </c>
      <c r="C29" s="168">
        <v>822321</v>
      </c>
      <c r="D29" s="169" t="s">
        <v>303</v>
      </c>
    </row>
    <row r="30" spans="1:4" ht="9.75" customHeight="1" thickBot="1">
      <c r="A30" s="296" t="s">
        <v>4</v>
      </c>
      <c r="B30" s="299"/>
      <c r="C30" s="299"/>
      <c r="D30" s="300"/>
    </row>
    <row r="31" spans="1:4" ht="13.5" customHeight="1">
      <c r="A31" s="170" t="s">
        <v>308</v>
      </c>
      <c r="B31" s="171">
        <v>221</v>
      </c>
      <c r="C31" s="172" t="s">
        <v>309</v>
      </c>
      <c r="D31" s="173" t="s">
        <v>331</v>
      </c>
    </row>
    <row r="32" spans="1:4" ht="12.75" customHeight="1">
      <c r="A32" s="120" t="s">
        <v>311</v>
      </c>
      <c r="B32" s="37">
        <v>7.6</v>
      </c>
      <c r="C32" s="37">
        <v>4.5</v>
      </c>
      <c r="D32" s="121" t="s">
        <v>182</v>
      </c>
    </row>
    <row r="33" spans="1:4" ht="11.25" customHeight="1">
      <c r="A33" s="120" t="s">
        <v>197</v>
      </c>
      <c r="B33" s="37">
        <v>15.9</v>
      </c>
      <c r="C33" s="37">
        <v>15.8</v>
      </c>
      <c r="D33" s="121" t="s">
        <v>182</v>
      </c>
    </row>
    <row r="34" spans="1:4" ht="11.25" customHeight="1">
      <c r="A34" s="120" t="s">
        <v>203</v>
      </c>
      <c r="B34" s="37">
        <v>23.4</v>
      </c>
      <c r="C34" s="37">
        <v>25.5</v>
      </c>
      <c r="D34" s="121" t="s">
        <v>182</v>
      </c>
    </row>
    <row r="35" spans="1:4" ht="11.25" customHeight="1">
      <c r="A35" s="120" t="s">
        <v>201</v>
      </c>
      <c r="B35" s="37">
        <v>23</v>
      </c>
      <c r="C35" s="37">
        <v>23.5</v>
      </c>
      <c r="D35" s="121" t="s">
        <v>182</v>
      </c>
    </row>
    <row r="36" spans="1:4" ht="9.75" customHeight="1">
      <c r="A36" s="120" t="s">
        <v>202</v>
      </c>
      <c r="B36" s="37">
        <v>24.4</v>
      </c>
      <c r="C36" s="37">
        <v>26.6</v>
      </c>
      <c r="D36" s="121" t="s">
        <v>182</v>
      </c>
    </row>
    <row r="37" spans="1:4" ht="10.5" customHeight="1">
      <c r="A37" s="120" t="s">
        <v>199</v>
      </c>
      <c r="B37" s="37">
        <v>1.8</v>
      </c>
      <c r="C37" s="37">
        <v>2.3</v>
      </c>
      <c r="D37" s="121" t="s">
        <v>182</v>
      </c>
    </row>
    <row r="38" spans="1:4" ht="10.5" customHeight="1">
      <c r="A38" s="120" t="s">
        <v>200</v>
      </c>
      <c r="B38" s="37">
        <v>1.6</v>
      </c>
      <c r="C38" s="37">
        <v>2.3</v>
      </c>
      <c r="D38" s="121" t="s">
        <v>182</v>
      </c>
    </row>
    <row r="39" spans="1:4" ht="22.5" customHeight="1">
      <c r="A39" s="125" t="s">
        <v>230</v>
      </c>
      <c r="B39" s="174" t="s">
        <v>337</v>
      </c>
      <c r="C39" s="174" t="s">
        <v>338</v>
      </c>
      <c r="D39" s="121" t="s">
        <v>332</v>
      </c>
    </row>
    <row r="40" spans="1:4" ht="11.25" customHeight="1">
      <c r="A40" s="120" t="s">
        <v>192</v>
      </c>
      <c r="B40" s="37">
        <v>90.3</v>
      </c>
      <c r="C40" s="37">
        <v>91.4</v>
      </c>
      <c r="D40" s="122" t="s">
        <v>331</v>
      </c>
    </row>
    <row r="41" spans="1:4" ht="12" customHeight="1">
      <c r="A41" s="123" t="s">
        <v>313</v>
      </c>
      <c r="B41" s="37"/>
      <c r="C41" s="37"/>
      <c r="D41" s="121"/>
    </row>
    <row r="42" spans="1:4" ht="9.75" customHeight="1">
      <c r="A42" s="120" t="s">
        <v>188</v>
      </c>
      <c r="B42" s="37">
        <v>13</v>
      </c>
      <c r="C42" s="37">
        <v>14</v>
      </c>
      <c r="D42" s="122" t="s">
        <v>331</v>
      </c>
    </row>
    <row r="43" spans="1:4" ht="9.75" customHeight="1">
      <c r="A43" s="124" t="s">
        <v>187</v>
      </c>
      <c r="B43" s="37"/>
      <c r="C43" s="37"/>
      <c r="D43" s="121"/>
    </row>
    <row r="44" spans="1:4" ht="9.75" customHeight="1">
      <c r="A44" s="120" t="s">
        <v>189</v>
      </c>
      <c r="B44" s="37">
        <v>8</v>
      </c>
      <c r="C44" s="37">
        <v>10</v>
      </c>
      <c r="D44" s="122" t="s">
        <v>331</v>
      </c>
    </row>
    <row r="45" spans="1:4" ht="9.75" customHeight="1">
      <c r="A45" s="124" t="s">
        <v>187</v>
      </c>
      <c r="B45" s="37"/>
      <c r="C45" s="37"/>
      <c r="D45" s="121"/>
    </row>
    <row r="46" spans="1:4" ht="9.75" customHeight="1">
      <c r="A46" s="77" t="s">
        <v>190</v>
      </c>
      <c r="B46" s="44">
        <v>21</v>
      </c>
      <c r="C46" s="45">
        <v>24</v>
      </c>
      <c r="D46" s="122" t="s">
        <v>331</v>
      </c>
    </row>
    <row r="47" spans="1:4" ht="9.75" customHeight="1">
      <c r="A47" s="124" t="s">
        <v>187</v>
      </c>
      <c r="B47" s="44"/>
      <c r="C47" s="45"/>
      <c r="D47" s="121"/>
    </row>
    <row r="48" spans="1:4" ht="9.75" customHeight="1">
      <c r="A48" s="77" t="s">
        <v>191</v>
      </c>
      <c r="B48" s="44">
        <v>9</v>
      </c>
      <c r="C48" s="45">
        <v>9</v>
      </c>
      <c r="D48" s="122" t="s">
        <v>331</v>
      </c>
    </row>
    <row r="49" spans="1:4" ht="9.75" customHeight="1">
      <c r="A49" s="124" t="s">
        <v>187</v>
      </c>
      <c r="B49" s="44"/>
      <c r="C49" s="45"/>
      <c r="D49" s="122"/>
    </row>
    <row r="50" spans="1:4" ht="9.75" customHeight="1">
      <c r="A50" s="120" t="s">
        <v>186</v>
      </c>
      <c r="B50" s="44">
        <v>30</v>
      </c>
      <c r="C50" s="45">
        <v>32</v>
      </c>
      <c r="D50" s="122" t="s">
        <v>331</v>
      </c>
    </row>
    <row r="51" spans="1:4" ht="9.75" customHeight="1">
      <c r="A51" s="124" t="s">
        <v>187</v>
      </c>
      <c r="B51" s="46"/>
      <c r="C51" s="45"/>
      <c r="D51" s="122"/>
    </row>
    <row r="52" spans="1:4" ht="10.5" customHeight="1">
      <c r="A52" s="125" t="s">
        <v>193</v>
      </c>
      <c r="B52" s="37">
        <v>48.9</v>
      </c>
      <c r="C52" s="38" t="s">
        <v>309</v>
      </c>
      <c r="D52" s="122" t="s">
        <v>331</v>
      </c>
    </row>
    <row r="53" spans="1:4" ht="10.5" customHeight="1">
      <c r="A53" s="123" t="s">
        <v>195</v>
      </c>
      <c r="B53" s="37"/>
      <c r="C53" s="37"/>
      <c r="D53" s="121"/>
    </row>
    <row r="54" spans="1:4" ht="10.5" customHeight="1">
      <c r="A54" s="125" t="s">
        <v>194</v>
      </c>
      <c r="B54" s="37">
        <v>52.4</v>
      </c>
      <c r="C54" s="37">
        <v>51.8</v>
      </c>
      <c r="D54" s="122" t="s">
        <v>331</v>
      </c>
    </row>
    <row r="55" spans="1:4" ht="9.75" customHeight="1" thickBot="1">
      <c r="A55" s="100" t="s">
        <v>196</v>
      </c>
      <c r="B55" s="116"/>
      <c r="C55" s="126"/>
      <c r="D55" s="127"/>
    </row>
    <row r="56" spans="1:4" ht="9.75" customHeight="1" thickBot="1">
      <c r="A56" s="296" t="s">
        <v>1</v>
      </c>
      <c r="B56" s="297"/>
      <c r="C56" s="297"/>
      <c r="D56" s="298"/>
    </row>
    <row r="57" spans="1:4" ht="9.75" customHeight="1">
      <c r="A57" s="175" t="s">
        <v>291</v>
      </c>
      <c r="B57" s="176">
        <v>49.8</v>
      </c>
      <c r="C57" s="176">
        <v>78.1</v>
      </c>
      <c r="D57" s="139" t="s">
        <v>330</v>
      </c>
    </row>
    <row r="58" spans="1:4" ht="9.75" customHeight="1">
      <c r="A58" s="125" t="s">
        <v>292</v>
      </c>
      <c r="B58" s="37">
        <v>5.9</v>
      </c>
      <c r="C58" s="37">
        <v>6.8</v>
      </c>
      <c r="D58" s="140" t="s">
        <v>330</v>
      </c>
    </row>
    <row r="59" spans="1:4" ht="9.75" customHeight="1">
      <c r="A59" s="93" t="s">
        <v>272</v>
      </c>
      <c r="B59" s="37">
        <v>15.9</v>
      </c>
      <c r="C59" s="37">
        <v>7.5</v>
      </c>
      <c r="D59" s="140" t="s">
        <v>330</v>
      </c>
    </row>
    <row r="60" spans="1:4" ht="12.75" customHeight="1">
      <c r="A60" s="177" t="s">
        <v>236</v>
      </c>
      <c r="B60" s="37">
        <v>11.4</v>
      </c>
      <c r="C60" s="37">
        <v>22.1</v>
      </c>
      <c r="D60" s="87" t="s">
        <v>334</v>
      </c>
    </row>
    <row r="61" spans="1:4" ht="12" customHeight="1">
      <c r="A61" s="125" t="s">
        <v>165</v>
      </c>
      <c r="B61" s="37">
        <v>25.1</v>
      </c>
      <c r="C61" s="38" t="s">
        <v>309</v>
      </c>
      <c r="D61" s="87" t="s">
        <v>335</v>
      </c>
    </row>
    <row r="62" spans="1:4" ht="11.25" customHeight="1">
      <c r="A62" s="125" t="s">
        <v>273</v>
      </c>
      <c r="B62" s="178" t="s">
        <v>61</v>
      </c>
      <c r="C62" s="178" t="s">
        <v>61</v>
      </c>
      <c r="D62" s="140" t="s">
        <v>330</v>
      </c>
    </row>
    <row r="63" spans="1:4" ht="32.25" customHeight="1">
      <c r="A63" s="125" t="s">
        <v>274</v>
      </c>
      <c r="B63" s="2" t="s">
        <v>270</v>
      </c>
      <c r="C63" s="2" t="s">
        <v>271</v>
      </c>
      <c r="D63" s="140" t="s">
        <v>330</v>
      </c>
    </row>
    <row r="64" spans="1:4" ht="9.75" customHeight="1">
      <c r="A64" s="125" t="s">
        <v>142</v>
      </c>
      <c r="B64" s="179">
        <v>1072</v>
      </c>
      <c r="C64" s="180">
        <v>1148</v>
      </c>
      <c r="D64" s="140" t="s">
        <v>333</v>
      </c>
    </row>
    <row r="65" spans="1:4" ht="12" customHeight="1">
      <c r="A65" s="125" t="s">
        <v>36</v>
      </c>
      <c r="B65" s="2" t="s">
        <v>6</v>
      </c>
      <c r="C65" s="2" t="s">
        <v>181</v>
      </c>
      <c r="D65" s="140" t="s">
        <v>333</v>
      </c>
    </row>
    <row r="66" spans="1:4" ht="9.75" customHeight="1">
      <c r="A66" s="125" t="s">
        <v>31</v>
      </c>
      <c r="B66" s="2" t="s">
        <v>60</v>
      </c>
      <c r="C66" s="2" t="s">
        <v>60</v>
      </c>
      <c r="D66" s="140" t="s">
        <v>333</v>
      </c>
    </row>
    <row r="67" spans="1:4" ht="28.5" customHeight="1">
      <c r="A67" s="125" t="s">
        <v>32</v>
      </c>
      <c r="B67" s="178" t="s">
        <v>61</v>
      </c>
      <c r="C67" s="178" t="s">
        <v>232</v>
      </c>
      <c r="D67" s="140" t="s">
        <v>333</v>
      </c>
    </row>
    <row r="68" spans="1:4" ht="11.25" customHeight="1">
      <c r="A68" s="125" t="s">
        <v>315</v>
      </c>
      <c r="B68" s="181">
        <v>53450</v>
      </c>
      <c r="C68" s="181">
        <v>112178</v>
      </c>
      <c r="D68" s="140" t="s">
        <v>333</v>
      </c>
    </row>
    <row r="69" spans="1:4" ht="12.75" customHeight="1" thickBot="1">
      <c r="A69" s="182" t="s">
        <v>316</v>
      </c>
      <c r="B69" s="116">
        <v>58</v>
      </c>
      <c r="C69" s="183">
        <v>108</v>
      </c>
      <c r="D69" s="141" t="s">
        <v>333</v>
      </c>
    </row>
    <row r="70" spans="1:4" ht="7.5" customHeight="1">
      <c r="A70" s="22" t="s">
        <v>80</v>
      </c>
      <c r="B70" s="65"/>
      <c r="C70" s="7"/>
      <c r="D70" s="65"/>
    </row>
    <row r="71" spans="1:2" ht="9" customHeight="1">
      <c r="A71" s="36" t="s">
        <v>163</v>
      </c>
      <c r="B71" s="36" t="s">
        <v>227</v>
      </c>
    </row>
    <row r="72" spans="1:4" ht="9" customHeight="1">
      <c r="A72" s="291" t="s">
        <v>326</v>
      </c>
      <c r="B72" s="291"/>
      <c r="C72" s="291"/>
      <c r="D72" s="291"/>
    </row>
    <row r="73" spans="1:4" ht="9" customHeight="1">
      <c r="A73" s="4" t="s">
        <v>310</v>
      </c>
      <c r="B73" s="4" t="s">
        <v>312</v>
      </c>
      <c r="C73" s="20"/>
      <c r="D73" s="20"/>
    </row>
    <row r="74" spans="1:4" ht="9" customHeight="1">
      <c r="A74" s="285" t="s">
        <v>314</v>
      </c>
      <c r="B74" s="285"/>
      <c r="C74" s="285"/>
      <c r="D74" s="285"/>
    </row>
    <row r="75" spans="1:4" ht="16.5" customHeight="1">
      <c r="A75" s="285" t="s">
        <v>317</v>
      </c>
      <c r="B75" s="285"/>
      <c r="C75" s="285"/>
      <c r="D75" s="285"/>
    </row>
    <row r="76" spans="1:4" ht="8.25" customHeight="1">
      <c r="A76" s="290" t="s">
        <v>81</v>
      </c>
      <c r="B76" s="290"/>
      <c r="C76" s="290"/>
      <c r="D76" s="290"/>
    </row>
    <row r="77" spans="1:3" ht="9" customHeight="1">
      <c r="A77" s="4" t="s">
        <v>164</v>
      </c>
      <c r="B77" s="4" t="s">
        <v>293</v>
      </c>
      <c r="C77" s="7"/>
    </row>
    <row r="78" spans="1:4" ht="9" customHeight="1">
      <c r="A78" s="4" t="s">
        <v>219</v>
      </c>
      <c r="B78" s="4" t="s">
        <v>84</v>
      </c>
      <c r="C78" s="7"/>
      <c r="D78" s="4"/>
    </row>
    <row r="79" spans="1:3" ht="9" customHeight="1">
      <c r="A79" s="4" t="s">
        <v>82</v>
      </c>
      <c r="B79" s="4" t="s">
        <v>85</v>
      </c>
      <c r="C79" s="7"/>
    </row>
    <row r="80" spans="1:4" ht="7.5" customHeight="1">
      <c r="A80" s="128" t="s">
        <v>268</v>
      </c>
      <c r="B80" s="4" t="s">
        <v>220</v>
      </c>
      <c r="C80" s="7"/>
      <c r="D80" s="4"/>
    </row>
    <row r="81" spans="1:4" ht="9" customHeight="1">
      <c r="A81" s="290" t="s">
        <v>90</v>
      </c>
      <c r="B81" s="290"/>
      <c r="C81" s="290"/>
      <c r="D81" s="290"/>
    </row>
    <row r="82" spans="1:4" ht="12.75" customHeight="1">
      <c r="A82" s="9" t="s">
        <v>86</v>
      </c>
      <c r="B82" s="286" t="s">
        <v>339</v>
      </c>
      <c r="C82" s="286"/>
      <c r="D82" s="286"/>
    </row>
    <row r="83" spans="1:4" ht="12.75">
      <c r="A83" s="9" t="s">
        <v>87</v>
      </c>
      <c r="B83" s="286"/>
      <c r="C83" s="286"/>
      <c r="D83" s="286"/>
    </row>
    <row r="84" spans="1:4" ht="18" customHeight="1">
      <c r="A84" s="9" t="s">
        <v>166</v>
      </c>
      <c r="B84" s="286"/>
      <c r="C84" s="286"/>
      <c r="D84" s="286"/>
    </row>
  </sheetData>
  <sheetProtection/>
  <mergeCells count="15">
    <mergeCell ref="A7:D7"/>
    <mergeCell ref="A9:D9"/>
    <mergeCell ref="A56:D56"/>
    <mergeCell ref="A12:D12"/>
    <mergeCell ref="A30:D30"/>
    <mergeCell ref="D26:D27"/>
    <mergeCell ref="A75:D75"/>
    <mergeCell ref="B82:D84"/>
    <mergeCell ref="A26:A27"/>
    <mergeCell ref="B26:B27"/>
    <mergeCell ref="C26:C27"/>
    <mergeCell ref="A81:D81"/>
    <mergeCell ref="A74:D74"/>
    <mergeCell ref="A72:D72"/>
    <mergeCell ref="A76:D76"/>
  </mergeCells>
  <printOptions horizontalCentered="1" verticalCentered="1"/>
  <pageMargins left="0" right="0" top="0" bottom="0" header="0.2" footer="0.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61"/>
  <sheetViews>
    <sheetView view="pageBreakPreview" zoomScaleNormal="120" zoomScaleSheetLayoutView="100" workbookViewId="0" topLeftCell="A1">
      <selection activeCell="N17" sqref="N17"/>
    </sheetView>
  </sheetViews>
  <sheetFormatPr defaultColWidth="9.140625" defaultRowHeight="12.75"/>
  <cols>
    <col min="1" max="1" width="24.421875" style="1" customWidth="1"/>
    <col min="2" max="2" width="9.7109375" style="1" customWidth="1"/>
    <col min="3" max="3" width="12.140625" style="1" customWidth="1"/>
    <col min="4" max="4" width="9.57421875" style="1" customWidth="1"/>
    <col min="5" max="5" width="7.421875" style="1" customWidth="1"/>
    <col min="6" max="6" width="8.7109375" style="1" customWidth="1"/>
    <col min="7" max="7" width="8.140625" style="1" customWidth="1"/>
    <col min="8" max="8" width="9.28125" style="1" customWidth="1"/>
    <col min="9" max="9" width="10.8515625" style="1" customWidth="1"/>
    <col min="10" max="16384" width="9.140625" style="1" customWidth="1"/>
  </cols>
  <sheetData>
    <row r="1" spans="1:9" ht="13.5" customHeight="1" thickBot="1">
      <c r="A1" s="355" t="s">
        <v>53</v>
      </c>
      <c r="B1" s="355"/>
      <c r="C1" s="355"/>
      <c r="D1" s="355"/>
      <c r="E1" s="355"/>
      <c r="F1" s="355"/>
      <c r="G1" s="355"/>
      <c r="H1" s="355"/>
      <c r="I1" s="355"/>
    </row>
    <row r="2" spans="1:9" ht="12" customHeight="1" thickBot="1" thickTop="1">
      <c r="A2" s="330" t="s">
        <v>11</v>
      </c>
      <c r="B2" s="334"/>
      <c r="C2" s="331"/>
      <c r="D2" s="332" t="s">
        <v>8</v>
      </c>
      <c r="E2" s="333"/>
      <c r="F2" s="332" t="s">
        <v>10</v>
      </c>
      <c r="G2" s="333"/>
      <c r="H2" s="330" t="s">
        <v>43</v>
      </c>
      <c r="I2" s="331"/>
    </row>
    <row r="3" spans="1:9" ht="12" customHeight="1" thickBot="1" thickTop="1">
      <c r="A3" s="296" t="s">
        <v>74</v>
      </c>
      <c r="B3" s="299"/>
      <c r="C3" s="299"/>
      <c r="D3" s="299"/>
      <c r="E3" s="299"/>
      <c r="F3" s="299"/>
      <c r="G3" s="299"/>
      <c r="H3" s="299"/>
      <c r="I3" s="300"/>
    </row>
    <row r="4" spans="1:9" s="23" customFormat="1" ht="24" customHeight="1">
      <c r="A4" s="337" t="s">
        <v>346</v>
      </c>
      <c r="B4" s="338"/>
      <c r="C4" s="339"/>
      <c r="D4" s="335" t="s">
        <v>286</v>
      </c>
      <c r="E4" s="336"/>
      <c r="F4" s="335" t="s">
        <v>283</v>
      </c>
      <c r="G4" s="336"/>
      <c r="H4" s="345" t="s">
        <v>336</v>
      </c>
      <c r="I4" s="346"/>
    </row>
    <row r="5" spans="1:9" s="23" customFormat="1" ht="23.25" customHeight="1">
      <c r="A5" s="352" t="s">
        <v>347</v>
      </c>
      <c r="B5" s="353"/>
      <c r="C5" s="354"/>
      <c r="D5" s="340" t="s">
        <v>288</v>
      </c>
      <c r="E5" s="341"/>
      <c r="F5" s="340" t="s">
        <v>287</v>
      </c>
      <c r="G5" s="341"/>
      <c r="H5" s="323" t="s">
        <v>336</v>
      </c>
      <c r="I5" s="347"/>
    </row>
    <row r="6" spans="1:9" s="23" customFormat="1" ht="22.5" customHeight="1" thickBot="1">
      <c r="A6" s="342" t="s">
        <v>348</v>
      </c>
      <c r="B6" s="343"/>
      <c r="C6" s="344"/>
      <c r="D6" s="350" t="s">
        <v>290</v>
      </c>
      <c r="E6" s="351"/>
      <c r="F6" s="350" t="s">
        <v>289</v>
      </c>
      <c r="G6" s="351"/>
      <c r="H6" s="348" t="s">
        <v>336</v>
      </c>
      <c r="I6" s="349"/>
    </row>
    <row r="7" spans="1:9" ht="12" customHeight="1" thickBot="1">
      <c r="A7" s="296" t="s">
        <v>2</v>
      </c>
      <c r="B7" s="299"/>
      <c r="C7" s="299"/>
      <c r="D7" s="299"/>
      <c r="E7" s="299"/>
      <c r="F7" s="299"/>
      <c r="G7" s="299"/>
      <c r="H7" s="299"/>
      <c r="I7" s="300"/>
    </row>
    <row r="8" spans="1:9" ht="12" customHeight="1">
      <c r="A8" s="337" t="s">
        <v>342</v>
      </c>
      <c r="B8" s="338"/>
      <c r="C8" s="339"/>
      <c r="D8" s="356">
        <v>56352</v>
      </c>
      <c r="E8" s="357"/>
      <c r="F8" s="356">
        <v>353176</v>
      </c>
      <c r="G8" s="357"/>
      <c r="H8" s="302" t="s">
        <v>344</v>
      </c>
      <c r="I8" s="303"/>
    </row>
    <row r="9" spans="1:9" ht="12" customHeight="1" thickBot="1">
      <c r="A9" s="342" t="s">
        <v>343</v>
      </c>
      <c r="B9" s="343"/>
      <c r="C9" s="344"/>
      <c r="D9" s="360">
        <v>622674</v>
      </c>
      <c r="E9" s="361"/>
      <c r="F9" s="362">
        <v>1281125</v>
      </c>
      <c r="G9" s="363"/>
      <c r="H9" s="358" t="s">
        <v>344</v>
      </c>
      <c r="I9" s="359"/>
    </row>
    <row r="10" spans="1:9" ht="12" customHeight="1" thickBot="1">
      <c r="A10" s="296" t="s">
        <v>5</v>
      </c>
      <c r="B10" s="299"/>
      <c r="C10" s="299"/>
      <c r="D10" s="299"/>
      <c r="E10" s="299"/>
      <c r="F10" s="299"/>
      <c r="G10" s="299"/>
      <c r="H10" s="299"/>
      <c r="I10" s="300"/>
    </row>
    <row r="11" spans="1:9" ht="10.5" customHeight="1">
      <c r="A11" s="337" t="s">
        <v>145</v>
      </c>
      <c r="B11" s="338"/>
      <c r="C11" s="339"/>
      <c r="D11" s="328">
        <f>(D12/(D12+F12))*100</f>
        <v>20.03936303453212</v>
      </c>
      <c r="E11" s="329"/>
      <c r="F11" s="328">
        <f>100-D11</f>
        <v>79.96063696546788</v>
      </c>
      <c r="G11" s="329"/>
      <c r="H11" s="302" t="s">
        <v>234</v>
      </c>
      <c r="I11" s="303"/>
    </row>
    <row r="12" spans="1:9" ht="10.5" customHeight="1">
      <c r="A12" s="364" t="s">
        <v>146</v>
      </c>
      <c r="B12" s="365"/>
      <c r="C12" s="366"/>
      <c r="D12" s="308">
        <f>SUM(D13:E22)</f>
        <v>3360</v>
      </c>
      <c r="E12" s="309"/>
      <c r="F12" s="308">
        <f>SUM(F13:G22)</f>
        <v>13407</v>
      </c>
      <c r="G12" s="309"/>
      <c r="H12" s="304" t="s">
        <v>235</v>
      </c>
      <c r="I12" s="305"/>
    </row>
    <row r="13" spans="1:9" ht="10.5" customHeight="1">
      <c r="A13" s="103" t="s">
        <v>33</v>
      </c>
      <c r="B13" s="69"/>
      <c r="C13" s="185"/>
      <c r="D13" s="308">
        <v>0</v>
      </c>
      <c r="E13" s="309"/>
      <c r="F13" s="308">
        <v>1</v>
      </c>
      <c r="G13" s="309"/>
      <c r="H13" s="304" t="s">
        <v>130</v>
      </c>
      <c r="I13" s="305"/>
    </row>
    <row r="14" spans="1:9" ht="10.5" customHeight="1">
      <c r="A14" s="103" t="s">
        <v>34</v>
      </c>
      <c r="B14" s="69"/>
      <c r="C14" s="185"/>
      <c r="D14" s="308">
        <v>0</v>
      </c>
      <c r="E14" s="309"/>
      <c r="F14" s="308">
        <v>1</v>
      </c>
      <c r="G14" s="309"/>
      <c r="H14" s="304" t="s">
        <v>130</v>
      </c>
      <c r="I14" s="305"/>
    </row>
    <row r="15" spans="1:9" ht="10.5" customHeight="1">
      <c r="A15" s="103" t="s">
        <v>15</v>
      </c>
      <c r="B15" s="69"/>
      <c r="C15" s="185"/>
      <c r="D15" s="308">
        <v>4</v>
      </c>
      <c r="E15" s="309"/>
      <c r="F15" s="308">
        <v>8</v>
      </c>
      <c r="G15" s="309"/>
      <c r="H15" s="304" t="s">
        <v>233</v>
      </c>
      <c r="I15" s="305"/>
    </row>
    <row r="16" spans="1:9" ht="10.5" customHeight="1">
      <c r="A16" s="103" t="s">
        <v>121</v>
      </c>
      <c r="B16" s="69"/>
      <c r="C16" s="185"/>
      <c r="D16" s="308">
        <v>2</v>
      </c>
      <c r="E16" s="309"/>
      <c r="F16" s="308">
        <v>10</v>
      </c>
      <c r="G16" s="309"/>
      <c r="H16" s="304" t="s">
        <v>130</v>
      </c>
      <c r="I16" s="305"/>
    </row>
    <row r="17" spans="1:9" ht="10.5" customHeight="1">
      <c r="A17" s="103" t="s">
        <v>122</v>
      </c>
      <c r="B17" s="69"/>
      <c r="C17" s="185"/>
      <c r="D17" s="308">
        <v>60</v>
      </c>
      <c r="E17" s="309"/>
      <c r="F17" s="308">
        <v>174</v>
      </c>
      <c r="G17" s="309"/>
      <c r="H17" s="304" t="s">
        <v>233</v>
      </c>
      <c r="I17" s="305"/>
    </row>
    <row r="18" spans="1:9" ht="10.5" customHeight="1">
      <c r="A18" s="103" t="s">
        <v>123</v>
      </c>
      <c r="B18" s="69"/>
      <c r="C18" s="185"/>
      <c r="D18" s="308">
        <v>18</v>
      </c>
      <c r="E18" s="309"/>
      <c r="F18" s="308">
        <v>62</v>
      </c>
      <c r="G18" s="309"/>
      <c r="H18" s="304" t="s">
        <v>233</v>
      </c>
      <c r="I18" s="305"/>
    </row>
    <row r="19" spans="1:9" ht="10.5" customHeight="1">
      <c r="A19" s="103" t="s">
        <v>124</v>
      </c>
      <c r="B19" s="69"/>
      <c r="C19" s="185"/>
      <c r="D19" s="308">
        <v>11</v>
      </c>
      <c r="E19" s="309"/>
      <c r="F19" s="308">
        <v>69</v>
      </c>
      <c r="G19" s="309"/>
      <c r="H19" s="304" t="s">
        <v>233</v>
      </c>
      <c r="I19" s="305"/>
    </row>
    <row r="20" spans="1:9" ht="10.5" customHeight="1">
      <c r="A20" s="103" t="s">
        <v>125</v>
      </c>
      <c r="B20" s="69"/>
      <c r="C20" s="185"/>
      <c r="D20" s="308">
        <v>332</v>
      </c>
      <c r="E20" s="309"/>
      <c r="F20" s="308">
        <v>1259</v>
      </c>
      <c r="G20" s="309"/>
      <c r="H20" s="304" t="s">
        <v>233</v>
      </c>
      <c r="I20" s="305"/>
    </row>
    <row r="21" spans="1:9" ht="10.5" customHeight="1">
      <c r="A21" s="103" t="s">
        <v>126</v>
      </c>
      <c r="B21" s="69"/>
      <c r="C21" s="185"/>
      <c r="D21" s="308">
        <v>265</v>
      </c>
      <c r="E21" s="309"/>
      <c r="F21" s="308">
        <v>1325</v>
      </c>
      <c r="G21" s="309"/>
      <c r="H21" s="304" t="s">
        <v>233</v>
      </c>
      <c r="I21" s="305"/>
    </row>
    <row r="22" spans="1:9" ht="10.5" customHeight="1">
      <c r="A22" s="103" t="s">
        <v>340</v>
      </c>
      <c r="B22" s="69"/>
      <c r="C22" s="185"/>
      <c r="D22" s="308">
        <v>2668</v>
      </c>
      <c r="E22" s="309"/>
      <c r="F22" s="308">
        <v>10498</v>
      </c>
      <c r="G22" s="309"/>
      <c r="H22" s="304" t="s">
        <v>233</v>
      </c>
      <c r="I22" s="305"/>
    </row>
    <row r="23" spans="1:9" ht="10.5" customHeight="1">
      <c r="A23" s="102" t="s">
        <v>116</v>
      </c>
      <c r="B23" s="25"/>
      <c r="C23" s="60"/>
      <c r="D23" s="369"/>
      <c r="E23" s="370"/>
      <c r="F23" s="369"/>
      <c r="G23" s="370"/>
      <c r="H23" s="324"/>
      <c r="I23" s="325"/>
    </row>
    <row r="24" spans="1:9" ht="10.5" customHeight="1">
      <c r="A24" s="103" t="s">
        <v>16</v>
      </c>
      <c r="B24" s="25"/>
      <c r="C24" s="60"/>
      <c r="D24" s="306">
        <v>827157</v>
      </c>
      <c r="E24" s="307"/>
      <c r="F24" s="306">
        <v>582503</v>
      </c>
      <c r="G24" s="307"/>
      <c r="H24" s="323" t="s">
        <v>222</v>
      </c>
      <c r="I24" s="305"/>
    </row>
    <row r="25" spans="1:9" ht="10.5" customHeight="1">
      <c r="A25" s="104" t="s">
        <v>117</v>
      </c>
      <c r="B25" s="25"/>
      <c r="C25" s="60"/>
      <c r="D25" s="321">
        <v>70.8</v>
      </c>
      <c r="E25" s="322"/>
      <c r="F25" s="321">
        <v>56.2</v>
      </c>
      <c r="G25" s="322"/>
      <c r="H25" s="323" t="s">
        <v>222</v>
      </c>
      <c r="I25" s="305"/>
    </row>
    <row r="26" spans="1:9" ht="10.5" customHeight="1">
      <c r="A26" s="104" t="s">
        <v>119</v>
      </c>
      <c r="B26" s="25"/>
      <c r="C26" s="60"/>
      <c r="D26" s="321">
        <v>21.6</v>
      </c>
      <c r="E26" s="322"/>
      <c r="F26" s="321">
        <v>32.1</v>
      </c>
      <c r="G26" s="322"/>
      <c r="H26" s="323" t="s">
        <v>222</v>
      </c>
      <c r="I26" s="305"/>
    </row>
    <row r="27" spans="1:9" ht="10.5" customHeight="1">
      <c r="A27" s="104" t="s">
        <v>118</v>
      </c>
      <c r="B27" s="25"/>
      <c r="C27" s="60"/>
      <c r="D27" s="321">
        <v>4.2</v>
      </c>
      <c r="E27" s="322"/>
      <c r="F27" s="321">
        <v>7.7</v>
      </c>
      <c r="G27" s="322"/>
      <c r="H27" s="323" t="s">
        <v>222</v>
      </c>
      <c r="I27" s="305"/>
    </row>
    <row r="28" spans="1:9" ht="10.5" customHeight="1">
      <c r="A28" s="104" t="s">
        <v>221</v>
      </c>
      <c r="B28" s="25"/>
      <c r="C28" s="60"/>
      <c r="D28" s="321">
        <v>3.3</v>
      </c>
      <c r="E28" s="322"/>
      <c r="F28" s="321">
        <v>4</v>
      </c>
      <c r="G28" s="322"/>
      <c r="H28" s="323" t="s">
        <v>222</v>
      </c>
      <c r="I28" s="305"/>
    </row>
    <row r="29" spans="1:9" ht="10.5" customHeight="1">
      <c r="A29" s="102" t="s">
        <v>223</v>
      </c>
      <c r="B29" s="61"/>
      <c r="C29" s="62"/>
      <c r="D29" s="367"/>
      <c r="E29" s="368"/>
      <c r="F29" s="367"/>
      <c r="G29" s="368"/>
      <c r="H29" s="387"/>
      <c r="I29" s="388"/>
    </row>
    <row r="30" spans="1:9" ht="10.5" customHeight="1">
      <c r="A30" s="103" t="s">
        <v>16</v>
      </c>
      <c r="B30" s="61"/>
      <c r="C30" s="62"/>
      <c r="D30" s="306">
        <v>827157</v>
      </c>
      <c r="E30" s="307"/>
      <c r="F30" s="306">
        <v>582503</v>
      </c>
      <c r="G30" s="307"/>
      <c r="H30" s="323" t="s">
        <v>222</v>
      </c>
      <c r="I30" s="305"/>
    </row>
    <row r="31" spans="1:9" ht="10.5" customHeight="1">
      <c r="A31" s="104" t="s">
        <v>224</v>
      </c>
      <c r="B31" s="61"/>
      <c r="C31" s="62"/>
      <c r="D31" s="389">
        <v>93.3</v>
      </c>
      <c r="E31" s="390"/>
      <c r="F31" s="389">
        <v>84</v>
      </c>
      <c r="G31" s="390"/>
      <c r="H31" s="323" t="s">
        <v>222</v>
      </c>
      <c r="I31" s="305"/>
    </row>
    <row r="32" spans="1:9" ht="11.25" customHeight="1" thickBot="1">
      <c r="A32" s="105" t="s">
        <v>225</v>
      </c>
      <c r="B32" s="106"/>
      <c r="C32" s="107"/>
      <c r="D32" s="326">
        <v>6.7</v>
      </c>
      <c r="E32" s="327"/>
      <c r="F32" s="326">
        <v>16</v>
      </c>
      <c r="G32" s="327"/>
      <c r="H32" s="348" t="s">
        <v>222</v>
      </c>
      <c r="I32" s="359"/>
    </row>
    <row r="33" spans="1:9" ht="11.25" customHeight="1" thickBot="1">
      <c r="A33" s="296" t="s">
        <v>0</v>
      </c>
      <c r="B33" s="299"/>
      <c r="C33" s="299"/>
      <c r="D33" s="299"/>
      <c r="E33" s="299"/>
      <c r="F33" s="299"/>
      <c r="G33" s="299"/>
      <c r="H33" s="299"/>
      <c r="I33" s="300"/>
    </row>
    <row r="34" spans="1:9" ht="11.25" customHeight="1">
      <c r="A34" s="395" t="s">
        <v>204</v>
      </c>
      <c r="B34" s="396"/>
      <c r="C34" s="396"/>
      <c r="D34" s="397"/>
      <c r="E34" s="395" t="s">
        <v>205</v>
      </c>
      <c r="F34" s="396"/>
      <c r="G34" s="396"/>
      <c r="H34" s="396"/>
      <c r="I34" s="397"/>
    </row>
    <row r="35" spans="1:9" ht="11.25" customHeight="1">
      <c r="A35" s="398" t="s">
        <v>206</v>
      </c>
      <c r="B35" s="399"/>
      <c r="C35" s="399"/>
      <c r="D35" s="400"/>
      <c r="E35" s="398" t="s">
        <v>228</v>
      </c>
      <c r="F35" s="399"/>
      <c r="G35" s="399"/>
      <c r="H35" s="399"/>
      <c r="I35" s="400"/>
    </row>
    <row r="36" spans="1:9" ht="11.25" customHeight="1">
      <c r="A36" s="186" t="s">
        <v>207</v>
      </c>
      <c r="B36" s="40" t="s">
        <v>7</v>
      </c>
      <c r="C36" s="40" t="s">
        <v>208</v>
      </c>
      <c r="D36" s="151" t="s">
        <v>10</v>
      </c>
      <c r="E36" s="401" t="s">
        <v>214</v>
      </c>
      <c r="F36" s="402"/>
      <c r="G36" s="39" t="s">
        <v>7</v>
      </c>
      <c r="H36" s="39" t="s">
        <v>208</v>
      </c>
      <c r="I36" s="187" t="s">
        <v>10</v>
      </c>
    </row>
    <row r="37" spans="1:9" ht="11.25" customHeight="1">
      <c r="A37" s="188" t="s">
        <v>209</v>
      </c>
      <c r="B37" s="189">
        <f aca="true" t="shared" si="0" ref="B37:B42">SUM(C37:D37)</f>
        <v>236</v>
      </c>
      <c r="C37" s="190">
        <v>173</v>
      </c>
      <c r="D37" s="191">
        <v>63</v>
      </c>
      <c r="E37" s="352" t="s">
        <v>240</v>
      </c>
      <c r="F37" s="354"/>
      <c r="G37" s="377">
        <f>SUM(H37:I38)</f>
        <v>3588</v>
      </c>
      <c r="H37" s="377">
        <v>1961</v>
      </c>
      <c r="I37" s="379">
        <v>1627</v>
      </c>
    </row>
    <row r="38" spans="1:9" ht="11.25" customHeight="1">
      <c r="A38" s="192" t="s">
        <v>210</v>
      </c>
      <c r="B38" s="189">
        <f t="shared" si="0"/>
        <v>0</v>
      </c>
      <c r="C38" s="193" t="s">
        <v>70</v>
      </c>
      <c r="D38" s="194" t="s">
        <v>70</v>
      </c>
      <c r="E38" s="352"/>
      <c r="F38" s="354"/>
      <c r="G38" s="378"/>
      <c r="H38" s="378"/>
      <c r="I38" s="380"/>
    </row>
    <row r="39" spans="1:9" ht="11.25" customHeight="1">
      <c r="A39" s="195" t="s">
        <v>211</v>
      </c>
      <c r="B39" s="189">
        <f t="shared" si="0"/>
        <v>21800</v>
      </c>
      <c r="C39" s="189">
        <v>13057</v>
      </c>
      <c r="D39" s="196">
        <v>8743</v>
      </c>
      <c r="E39" s="156" t="s">
        <v>241</v>
      </c>
      <c r="F39" s="184"/>
      <c r="G39" s="189">
        <f>SUM(H39:I39)</f>
        <v>461825</v>
      </c>
      <c r="H39" s="189">
        <v>239839</v>
      </c>
      <c r="I39" s="196">
        <v>221986</v>
      </c>
    </row>
    <row r="40" spans="1:9" ht="11.25" customHeight="1">
      <c r="A40" s="195" t="s">
        <v>212</v>
      </c>
      <c r="B40" s="189">
        <f t="shared" si="0"/>
        <v>231</v>
      </c>
      <c r="C40" s="189">
        <v>160</v>
      </c>
      <c r="D40" s="196">
        <v>71</v>
      </c>
      <c r="E40" s="197" t="s">
        <v>215</v>
      </c>
      <c r="F40" s="198"/>
      <c r="G40" s="189">
        <f>SUM(H40:I40)</f>
        <v>458078</v>
      </c>
      <c r="H40" s="189">
        <v>237929</v>
      </c>
      <c r="I40" s="196">
        <v>220149</v>
      </c>
    </row>
    <row r="41" spans="1:9" ht="11.25" customHeight="1">
      <c r="A41" s="157" t="s">
        <v>213</v>
      </c>
      <c r="B41" s="189">
        <f t="shared" si="0"/>
        <v>22967</v>
      </c>
      <c r="C41" s="189">
        <v>8768</v>
      </c>
      <c r="D41" s="196">
        <v>14199</v>
      </c>
      <c r="E41" s="197" t="s">
        <v>216</v>
      </c>
      <c r="F41" s="199"/>
      <c r="G41" s="189">
        <f>SUM(H41:I41)</f>
        <v>3747</v>
      </c>
      <c r="H41" s="189">
        <v>1910</v>
      </c>
      <c r="I41" s="196">
        <v>1837</v>
      </c>
    </row>
    <row r="42" spans="1:9" ht="11.25" customHeight="1" thickBot="1">
      <c r="A42" s="200" t="s">
        <v>7</v>
      </c>
      <c r="B42" s="201">
        <f t="shared" si="0"/>
        <v>45234</v>
      </c>
      <c r="C42" s="201">
        <v>22158</v>
      </c>
      <c r="D42" s="202">
        <v>23076</v>
      </c>
      <c r="E42" s="200" t="s">
        <v>7</v>
      </c>
      <c r="F42" s="203"/>
      <c r="G42" s="201">
        <f>SUM(G37,G39)</f>
        <v>465413</v>
      </c>
      <c r="H42" s="201">
        <f>SUM(H37,H39)</f>
        <v>241800</v>
      </c>
      <c r="I42" s="202">
        <f>SUM(I37,I39)</f>
        <v>223613</v>
      </c>
    </row>
    <row r="43" spans="1:9" ht="13.5" thickBot="1">
      <c r="A43" s="384" t="s">
        <v>131</v>
      </c>
      <c r="B43" s="385"/>
      <c r="C43" s="385"/>
      <c r="D43" s="385"/>
      <c r="E43" s="385"/>
      <c r="F43" s="385"/>
      <c r="G43" s="385"/>
      <c r="H43" s="385"/>
      <c r="I43" s="386"/>
    </row>
    <row r="44" spans="1:9" ht="23.25" customHeight="1" thickBot="1">
      <c r="A44" s="381" t="s">
        <v>345</v>
      </c>
      <c r="B44" s="382"/>
      <c r="C44" s="382"/>
      <c r="D44" s="382"/>
      <c r="E44" s="382"/>
      <c r="F44" s="382"/>
      <c r="G44" s="382"/>
      <c r="H44" s="382"/>
      <c r="I44" s="383"/>
    </row>
    <row r="45" spans="1:9" ht="12.75" customHeight="1">
      <c r="A45" s="371" t="s">
        <v>11</v>
      </c>
      <c r="B45" s="372"/>
      <c r="C45" s="406" t="s">
        <v>137</v>
      </c>
      <c r="D45" s="375" t="s">
        <v>138</v>
      </c>
      <c r="E45" s="376"/>
      <c r="F45" s="403" t="s">
        <v>139</v>
      </c>
      <c r="G45" s="404"/>
      <c r="H45" s="404"/>
      <c r="I45" s="405"/>
    </row>
    <row r="46" spans="1:9" ht="12.75">
      <c r="A46" s="373"/>
      <c r="B46" s="374"/>
      <c r="C46" s="407"/>
      <c r="D46" s="319">
        <v>2015</v>
      </c>
      <c r="E46" s="320"/>
      <c r="F46" s="53">
        <v>2010</v>
      </c>
      <c r="G46" s="53">
        <v>2011</v>
      </c>
      <c r="H46" s="53">
        <v>2012</v>
      </c>
      <c r="I46" s="108">
        <v>2013</v>
      </c>
    </row>
    <row r="47" spans="1:9" ht="24.75" customHeight="1">
      <c r="A47" s="393" t="s">
        <v>132</v>
      </c>
      <c r="B47" s="394"/>
      <c r="C47" s="48" t="s">
        <v>183</v>
      </c>
      <c r="D47" s="314">
        <v>1</v>
      </c>
      <c r="E47" s="315"/>
      <c r="F47" s="49"/>
      <c r="G47" s="51">
        <v>1.1</v>
      </c>
      <c r="H47" s="63"/>
      <c r="I47" s="109"/>
    </row>
    <row r="48" spans="1:9" ht="24.75" customHeight="1">
      <c r="A48" s="312" t="s">
        <v>318</v>
      </c>
      <c r="B48" s="313"/>
      <c r="C48" s="164" t="s">
        <v>183</v>
      </c>
      <c r="D48" s="316">
        <v>1</v>
      </c>
      <c r="E48" s="317"/>
      <c r="F48" s="49"/>
      <c r="G48" s="50">
        <v>1</v>
      </c>
      <c r="H48" s="64"/>
      <c r="I48" s="110"/>
    </row>
    <row r="49" spans="1:9" ht="21.75" customHeight="1">
      <c r="A49" s="312" t="s">
        <v>133</v>
      </c>
      <c r="B49" s="313"/>
      <c r="C49" s="2" t="s">
        <v>184</v>
      </c>
      <c r="D49" s="316">
        <v>1</v>
      </c>
      <c r="E49" s="317"/>
      <c r="F49" s="49"/>
      <c r="G49" s="50">
        <v>1</v>
      </c>
      <c r="H49" s="64"/>
      <c r="I49" s="110"/>
    </row>
    <row r="50" spans="1:9" ht="24" customHeight="1">
      <c r="A50" s="312" t="s">
        <v>319</v>
      </c>
      <c r="B50" s="313"/>
      <c r="C50" s="2" t="s">
        <v>320</v>
      </c>
      <c r="D50" s="316">
        <v>1</v>
      </c>
      <c r="E50" s="317"/>
      <c r="F50" s="49"/>
      <c r="G50" s="50">
        <v>1.2</v>
      </c>
      <c r="H50" s="64"/>
      <c r="I50" s="110"/>
    </row>
    <row r="51" spans="1:9" ht="24" customHeight="1">
      <c r="A51" s="312" t="s">
        <v>134</v>
      </c>
      <c r="B51" s="313"/>
      <c r="C51" s="2" t="s">
        <v>168</v>
      </c>
      <c r="D51" s="316">
        <v>1</v>
      </c>
      <c r="E51" s="317"/>
      <c r="F51" s="51">
        <v>1.2</v>
      </c>
      <c r="G51" s="52"/>
      <c r="H51" s="51">
        <v>1.2</v>
      </c>
      <c r="I51" s="110"/>
    </row>
    <row r="52" spans="1:9" ht="25.5" customHeight="1">
      <c r="A52" s="312" t="s">
        <v>135</v>
      </c>
      <c r="B52" s="318"/>
      <c r="C52" s="2" t="s">
        <v>185</v>
      </c>
      <c r="D52" s="316">
        <v>50</v>
      </c>
      <c r="E52" s="317"/>
      <c r="F52" s="94"/>
      <c r="G52" s="51">
        <v>41.8</v>
      </c>
      <c r="H52" s="51">
        <v>41.4</v>
      </c>
      <c r="I52" s="135"/>
    </row>
    <row r="53" spans="1:9" ht="22.5" customHeight="1" thickBot="1">
      <c r="A53" s="310" t="s">
        <v>136</v>
      </c>
      <c r="B53" s="311"/>
      <c r="C53" s="111" t="s">
        <v>167</v>
      </c>
      <c r="D53" s="391">
        <v>50</v>
      </c>
      <c r="E53" s="392"/>
      <c r="F53" s="112">
        <v>21.4</v>
      </c>
      <c r="G53" s="113"/>
      <c r="H53" s="114"/>
      <c r="I53" s="204">
        <v>26</v>
      </c>
    </row>
    <row r="54" spans="1:6" ht="9.75" customHeight="1">
      <c r="A54" s="22" t="s">
        <v>80</v>
      </c>
      <c r="B54" s="3"/>
      <c r="C54" s="7"/>
      <c r="D54" s="18"/>
      <c r="E54" s="7"/>
      <c r="F54" s="18"/>
    </row>
    <row r="55" spans="1:9" ht="20.25" customHeight="1">
      <c r="A55" s="285" t="s">
        <v>349</v>
      </c>
      <c r="B55" s="285"/>
      <c r="C55" s="285"/>
      <c r="D55" s="285"/>
      <c r="E55" s="285"/>
      <c r="F55" s="285"/>
      <c r="G55" s="84"/>
      <c r="H55" s="84"/>
      <c r="I55" s="84"/>
    </row>
    <row r="56" spans="1:9" ht="9.75" customHeight="1">
      <c r="A56" s="16" t="s">
        <v>81</v>
      </c>
      <c r="B56" s="3"/>
      <c r="D56" s="19"/>
      <c r="E56" s="4"/>
      <c r="F56" s="19"/>
      <c r="G56" s="10"/>
      <c r="H56" s="4"/>
      <c r="I56" s="10"/>
    </row>
    <row r="57" spans="1:9" ht="9.75" customHeight="1">
      <c r="A57" s="21" t="s">
        <v>159</v>
      </c>
      <c r="B57" s="3"/>
      <c r="C57" s="4"/>
      <c r="D57" s="4" t="s">
        <v>89</v>
      </c>
      <c r="E57" s="4"/>
      <c r="F57" s="19"/>
      <c r="G57" s="10"/>
      <c r="H57" s="4"/>
      <c r="I57" s="10"/>
    </row>
    <row r="58" spans="1:9" ht="9.75" customHeight="1">
      <c r="A58" s="21" t="s">
        <v>350</v>
      </c>
      <c r="B58" s="3"/>
      <c r="C58" s="4"/>
      <c r="D58" s="4"/>
      <c r="E58" s="4"/>
      <c r="F58" s="19"/>
      <c r="G58" s="10"/>
      <c r="H58" s="4"/>
      <c r="I58" s="10"/>
    </row>
    <row r="59" spans="1:9" ht="9.75" customHeight="1">
      <c r="A59" s="11" t="s">
        <v>90</v>
      </c>
      <c r="B59" s="3"/>
      <c r="C59" s="4"/>
      <c r="D59" s="19"/>
      <c r="E59" s="4"/>
      <c r="F59" s="19"/>
      <c r="G59" s="10"/>
      <c r="H59" s="4"/>
      <c r="I59" s="10"/>
    </row>
    <row r="60" spans="1:9" ht="9.75" customHeight="1">
      <c r="A60" s="19" t="s">
        <v>93</v>
      </c>
      <c r="C60" s="4"/>
      <c r="D60" s="19" t="s">
        <v>91</v>
      </c>
      <c r="E60" s="4"/>
      <c r="F60" s="19"/>
      <c r="G60" s="19" t="s">
        <v>374</v>
      </c>
      <c r="I60" s="10"/>
    </row>
    <row r="61" spans="1:9" ht="9.75" customHeight="1">
      <c r="A61" s="4" t="s">
        <v>92</v>
      </c>
      <c r="B61" s="3"/>
      <c r="C61" s="4"/>
      <c r="D61" s="5" t="s">
        <v>160</v>
      </c>
      <c r="E61" s="4"/>
      <c r="F61" s="19"/>
      <c r="G61" s="10"/>
      <c r="H61" s="4"/>
      <c r="I61" s="10"/>
    </row>
    <row r="63" ht="9.75" customHeight="1"/>
    <row r="64" ht="9.75" customHeight="1"/>
  </sheetData>
  <sheetProtection/>
  <mergeCells count="128">
    <mergeCell ref="D52:E52"/>
    <mergeCell ref="A33:I33"/>
    <mergeCell ref="A34:D34"/>
    <mergeCell ref="A35:D35"/>
    <mergeCell ref="E34:I34"/>
    <mergeCell ref="E35:I35"/>
    <mergeCell ref="E36:F36"/>
    <mergeCell ref="F45:I45"/>
    <mergeCell ref="C45:C46"/>
    <mergeCell ref="D31:E31"/>
    <mergeCell ref="H26:I26"/>
    <mergeCell ref="A55:F55"/>
    <mergeCell ref="D48:E48"/>
    <mergeCell ref="D50:E50"/>
    <mergeCell ref="A50:B50"/>
    <mergeCell ref="A48:B48"/>
    <mergeCell ref="A51:B51"/>
    <mergeCell ref="D53:E53"/>
    <mergeCell ref="A47:B47"/>
    <mergeCell ref="A44:I44"/>
    <mergeCell ref="A43:I43"/>
    <mergeCell ref="H24:I24"/>
    <mergeCell ref="F28:G28"/>
    <mergeCell ref="D25:E25"/>
    <mergeCell ref="H29:I29"/>
    <mergeCell ref="F31:G31"/>
    <mergeCell ref="H31:I31"/>
    <mergeCell ref="H25:I25"/>
    <mergeCell ref="F27:G27"/>
    <mergeCell ref="H27:I27"/>
    <mergeCell ref="F29:G29"/>
    <mergeCell ref="A45:B46"/>
    <mergeCell ref="D45:E45"/>
    <mergeCell ref="H37:H38"/>
    <mergeCell ref="I37:I38"/>
    <mergeCell ref="H32:I32"/>
    <mergeCell ref="D32:E32"/>
    <mergeCell ref="E37:F38"/>
    <mergeCell ref="G37:G38"/>
    <mergeCell ref="A12:C12"/>
    <mergeCell ref="F22:G22"/>
    <mergeCell ref="D22:E22"/>
    <mergeCell ref="D14:E14"/>
    <mergeCell ref="F16:G16"/>
    <mergeCell ref="F20:G20"/>
    <mergeCell ref="D19:E19"/>
    <mergeCell ref="F18:G18"/>
    <mergeCell ref="D21:E21"/>
    <mergeCell ref="A1:I1"/>
    <mergeCell ref="D8:E8"/>
    <mergeCell ref="F8:G8"/>
    <mergeCell ref="H8:I8"/>
    <mergeCell ref="H9:I9"/>
    <mergeCell ref="D9:E9"/>
    <mergeCell ref="F9:G9"/>
    <mergeCell ref="F4:G4"/>
    <mergeCell ref="D2:E2"/>
    <mergeCell ref="A3:I3"/>
    <mergeCell ref="H4:I4"/>
    <mergeCell ref="H5:I5"/>
    <mergeCell ref="H6:I6"/>
    <mergeCell ref="D6:E6"/>
    <mergeCell ref="A5:C5"/>
    <mergeCell ref="A10:I10"/>
    <mergeCell ref="F6:G6"/>
    <mergeCell ref="A8:C8"/>
    <mergeCell ref="A9:C9"/>
    <mergeCell ref="D5:E5"/>
    <mergeCell ref="H2:I2"/>
    <mergeCell ref="F2:G2"/>
    <mergeCell ref="A2:C2"/>
    <mergeCell ref="D4:E4"/>
    <mergeCell ref="A4:C4"/>
    <mergeCell ref="A11:C11"/>
    <mergeCell ref="A7:I7"/>
    <mergeCell ref="F5:G5"/>
    <mergeCell ref="A6:C6"/>
    <mergeCell ref="D11:E11"/>
    <mergeCell ref="F32:G32"/>
    <mergeCell ref="F11:G11"/>
    <mergeCell ref="D12:E12"/>
    <mergeCell ref="H12:I12"/>
    <mergeCell ref="F14:G14"/>
    <mergeCell ref="H13:I13"/>
    <mergeCell ref="F13:G13"/>
    <mergeCell ref="D20:E20"/>
    <mergeCell ref="D18:E18"/>
    <mergeCell ref="D30:E30"/>
    <mergeCell ref="H17:I17"/>
    <mergeCell ref="F19:G19"/>
    <mergeCell ref="F15:G15"/>
    <mergeCell ref="D16:E16"/>
    <mergeCell ref="D17:E17"/>
    <mergeCell ref="F24:G24"/>
    <mergeCell ref="H15:I15"/>
    <mergeCell ref="D15:E15"/>
    <mergeCell ref="D23:E23"/>
    <mergeCell ref="H21:I21"/>
    <mergeCell ref="H30:I30"/>
    <mergeCell ref="D27:E27"/>
    <mergeCell ref="D28:E28"/>
    <mergeCell ref="H20:I20"/>
    <mergeCell ref="F21:G21"/>
    <mergeCell ref="F26:G26"/>
    <mergeCell ref="H23:I23"/>
    <mergeCell ref="H28:I28"/>
    <mergeCell ref="D29:E29"/>
    <mergeCell ref="F23:G23"/>
    <mergeCell ref="D13:E13"/>
    <mergeCell ref="D24:E24"/>
    <mergeCell ref="A53:B53"/>
    <mergeCell ref="A49:B49"/>
    <mergeCell ref="D47:E47"/>
    <mergeCell ref="D49:E49"/>
    <mergeCell ref="D51:E51"/>
    <mergeCell ref="A52:B52"/>
    <mergeCell ref="D46:E46"/>
    <mergeCell ref="D26:E26"/>
    <mergeCell ref="H11:I11"/>
    <mergeCell ref="H22:I22"/>
    <mergeCell ref="F30:G30"/>
    <mergeCell ref="F17:G17"/>
    <mergeCell ref="H14:I14"/>
    <mergeCell ref="H16:I16"/>
    <mergeCell ref="H19:I19"/>
    <mergeCell ref="H18:I18"/>
    <mergeCell ref="F25:G25"/>
    <mergeCell ref="F12:G12"/>
  </mergeCells>
  <printOptions horizontalCentered="1" verticalCentered="1"/>
  <pageMargins left="0" right="0" top="0" bottom="0"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A1">
      <selection activeCell="I14" sqref="I14"/>
    </sheetView>
  </sheetViews>
  <sheetFormatPr defaultColWidth="9.140625" defaultRowHeight="12.75"/>
  <cols>
    <col min="1" max="1" width="23.57421875" style="1" customWidth="1"/>
    <col min="2" max="2" width="8.8515625" style="1" customWidth="1"/>
    <col min="3" max="3" width="8.421875" style="1" customWidth="1"/>
    <col min="4" max="4" width="7.7109375" style="1" customWidth="1"/>
    <col min="5" max="5" width="9.00390625" style="1" customWidth="1"/>
    <col min="6" max="6" width="12.421875" style="1" customWidth="1"/>
    <col min="7" max="7" width="9.140625" style="1" customWidth="1"/>
    <col min="8" max="8" width="7.7109375" style="1" customWidth="1"/>
    <col min="9" max="9" width="18.28125" style="1" customWidth="1"/>
    <col min="10" max="10" width="14.7109375" style="1" customWidth="1"/>
    <col min="11" max="16384" width="9.140625" style="1" customWidth="1"/>
  </cols>
  <sheetData>
    <row r="1" spans="1:9" ht="15.75" thickBot="1">
      <c r="A1" s="355" t="s">
        <v>53</v>
      </c>
      <c r="B1" s="355"/>
      <c r="C1" s="355"/>
      <c r="D1" s="355"/>
      <c r="E1" s="355"/>
      <c r="F1" s="355"/>
      <c r="G1" s="355"/>
      <c r="H1" s="355"/>
      <c r="I1" s="355"/>
    </row>
    <row r="2" spans="1:9" ht="14.25" thickBot="1" thickTop="1">
      <c r="A2" s="448" t="s">
        <v>11</v>
      </c>
      <c r="B2" s="467"/>
      <c r="C2" s="449"/>
      <c r="D2" s="458" t="s">
        <v>8</v>
      </c>
      <c r="E2" s="449"/>
      <c r="F2" s="458" t="s">
        <v>10</v>
      </c>
      <c r="G2" s="449"/>
      <c r="H2" s="458" t="s">
        <v>44</v>
      </c>
      <c r="I2" s="482"/>
    </row>
    <row r="3" spans="1:9" ht="13.5" thickBot="1">
      <c r="A3" s="410" t="s">
        <v>147</v>
      </c>
      <c r="B3" s="411"/>
      <c r="C3" s="411"/>
      <c r="D3" s="411"/>
      <c r="E3" s="411"/>
      <c r="F3" s="411"/>
      <c r="G3" s="411"/>
      <c r="H3" s="411"/>
      <c r="I3" s="412"/>
    </row>
    <row r="4" spans="1:10" ht="15">
      <c r="A4" s="352" t="s">
        <v>351</v>
      </c>
      <c r="B4" s="353"/>
      <c r="C4" s="354"/>
      <c r="D4" s="483"/>
      <c r="E4" s="484"/>
      <c r="F4" s="483"/>
      <c r="G4" s="484"/>
      <c r="H4" s="323" t="s">
        <v>306</v>
      </c>
      <c r="I4" s="347"/>
      <c r="J4" s="408"/>
    </row>
    <row r="5" spans="1:10" ht="15">
      <c r="A5" s="487" t="s">
        <v>149</v>
      </c>
      <c r="B5" s="488"/>
      <c r="C5" s="489"/>
      <c r="D5" s="304" t="s">
        <v>153</v>
      </c>
      <c r="E5" s="461"/>
      <c r="F5" s="304" t="s">
        <v>153</v>
      </c>
      <c r="G5" s="461"/>
      <c r="H5" s="483"/>
      <c r="I5" s="485"/>
      <c r="J5" s="409"/>
    </row>
    <row r="6" spans="1:10" ht="15">
      <c r="A6" s="487" t="s">
        <v>154</v>
      </c>
      <c r="B6" s="488"/>
      <c r="C6" s="489"/>
      <c r="D6" s="304" t="s">
        <v>155</v>
      </c>
      <c r="E6" s="461"/>
      <c r="F6" s="304" t="s">
        <v>155</v>
      </c>
      <c r="G6" s="461"/>
      <c r="H6" s="483"/>
      <c r="I6" s="485"/>
      <c r="J6" s="409"/>
    </row>
    <row r="7" spans="1:10" ht="15">
      <c r="A7" s="487" t="s">
        <v>150</v>
      </c>
      <c r="B7" s="488"/>
      <c r="C7" s="489"/>
      <c r="D7" s="304" t="s">
        <v>156</v>
      </c>
      <c r="E7" s="461"/>
      <c r="F7" s="304" t="s">
        <v>156</v>
      </c>
      <c r="G7" s="461"/>
      <c r="H7" s="483"/>
      <c r="I7" s="485"/>
      <c r="J7" s="409"/>
    </row>
    <row r="8" spans="1:10" ht="15">
      <c r="A8" s="103" t="s">
        <v>151</v>
      </c>
      <c r="B8" s="205"/>
      <c r="C8" s="206"/>
      <c r="D8" s="304" t="s">
        <v>157</v>
      </c>
      <c r="E8" s="461"/>
      <c r="F8" s="304" t="s">
        <v>157</v>
      </c>
      <c r="G8" s="461"/>
      <c r="H8" s="483"/>
      <c r="I8" s="485"/>
      <c r="J8" s="409"/>
    </row>
    <row r="9" spans="1:10" ht="15.75" thickBot="1">
      <c r="A9" s="207" t="s">
        <v>152</v>
      </c>
      <c r="B9" s="208"/>
      <c r="C9" s="209"/>
      <c r="D9" s="358" t="s">
        <v>158</v>
      </c>
      <c r="E9" s="486"/>
      <c r="F9" s="358" t="s">
        <v>158</v>
      </c>
      <c r="G9" s="486"/>
      <c r="H9" s="490"/>
      <c r="I9" s="491"/>
      <c r="J9" s="409"/>
    </row>
    <row r="10" spans="1:9" ht="12.75" customHeight="1" thickBot="1">
      <c r="A10" s="410" t="s">
        <v>56</v>
      </c>
      <c r="B10" s="411"/>
      <c r="C10" s="411"/>
      <c r="D10" s="411"/>
      <c r="E10" s="411"/>
      <c r="F10" s="411"/>
      <c r="G10" s="411"/>
      <c r="H10" s="411"/>
      <c r="I10" s="412"/>
    </row>
    <row r="11" spans="1:10" ht="12" customHeight="1">
      <c r="A11" s="460" t="s">
        <v>294</v>
      </c>
      <c r="B11" s="365"/>
      <c r="C11" s="365"/>
      <c r="D11" s="413"/>
      <c r="E11" s="414"/>
      <c r="F11" s="422"/>
      <c r="G11" s="423"/>
      <c r="H11" s="462" t="s">
        <v>239</v>
      </c>
      <c r="I11" s="463"/>
      <c r="J11" s="417"/>
    </row>
    <row r="12" spans="1:10" ht="12.75">
      <c r="A12" s="415" t="s">
        <v>39</v>
      </c>
      <c r="B12" s="416"/>
      <c r="C12" s="416"/>
      <c r="D12" s="413">
        <v>31625</v>
      </c>
      <c r="E12" s="414"/>
      <c r="F12" s="422">
        <v>22455</v>
      </c>
      <c r="G12" s="423"/>
      <c r="H12" s="452"/>
      <c r="I12" s="453"/>
      <c r="J12" s="417"/>
    </row>
    <row r="13" spans="1:10" ht="12.75">
      <c r="A13" s="415" t="s">
        <v>40</v>
      </c>
      <c r="B13" s="416"/>
      <c r="C13" s="416"/>
      <c r="D13" s="413">
        <v>4809</v>
      </c>
      <c r="E13" s="414"/>
      <c r="F13" s="422">
        <v>6145</v>
      </c>
      <c r="G13" s="423"/>
      <c r="H13" s="452"/>
      <c r="I13" s="453"/>
      <c r="J13" s="417"/>
    </row>
    <row r="14" spans="1:10" ht="12.75">
      <c r="A14" s="415" t="s">
        <v>169</v>
      </c>
      <c r="B14" s="416"/>
      <c r="C14" s="424"/>
      <c r="D14" s="413">
        <v>112</v>
      </c>
      <c r="E14" s="457"/>
      <c r="F14" s="422">
        <v>2351</v>
      </c>
      <c r="G14" s="459"/>
      <c r="H14" s="210"/>
      <c r="I14" s="211"/>
      <c r="J14" s="417"/>
    </row>
    <row r="15" spans="1:10" ht="12.75">
      <c r="A15" s="415" t="s">
        <v>8</v>
      </c>
      <c r="B15" s="416"/>
      <c r="C15" s="416"/>
      <c r="D15" s="413">
        <v>40071</v>
      </c>
      <c r="E15" s="414"/>
      <c r="F15" s="420" t="s">
        <v>309</v>
      </c>
      <c r="G15" s="421"/>
      <c r="H15" s="452"/>
      <c r="I15" s="453"/>
      <c r="J15" s="417"/>
    </row>
    <row r="16" spans="1:10" ht="12.75">
      <c r="A16" s="415" t="s">
        <v>41</v>
      </c>
      <c r="B16" s="416"/>
      <c r="C16" s="416"/>
      <c r="D16" s="413">
        <v>804</v>
      </c>
      <c r="E16" s="414"/>
      <c r="F16" s="422">
        <v>1320</v>
      </c>
      <c r="G16" s="423"/>
      <c r="H16" s="452"/>
      <c r="I16" s="453"/>
      <c r="J16" s="417"/>
    </row>
    <row r="17" spans="1:10" ht="12.75">
      <c r="A17" s="415" t="s">
        <v>42</v>
      </c>
      <c r="B17" s="416"/>
      <c r="C17" s="416"/>
      <c r="D17" s="455">
        <v>6345</v>
      </c>
      <c r="E17" s="456"/>
      <c r="F17" s="360">
        <v>3735</v>
      </c>
      <c r="G17" s="454"/>
      <c r="H17" s="452"/>
      <c r="I17" s="453"/>
      <c r="J17" s="417"/>
    </row>
    <row r="18" spans="1:10" ht="13.5" thickBot="1">
      <c r="A18" s="415" t="s">
        <v>120</v>
      </c>
      <c r="B18" s="416"/>
      <c r="C18" s="416"/>
      <c r="D18" s="420" t="s">
        <v>353</v>
      </c>
      <c r="E18" s="421"/>
      <c r="F18" s="360">
        <v>19877</v>
      </c>
      <c r="G18" s="454"/>
      <c r="H18" s="452"/>
      <c r="I18" s="453"/>
      <c r="J18" s="417"/>
    </row>
    <row r="19" spans="1:9" ht="13.5" thickBot="1">
      <c r="A19" s="410" t="s">
        <v>14</v>
      </c>
      <c r="B19" s="411"/>
      <c r="C19" s="411"/>
      <c r="D19" s="411"/>
      <c r="E19" s="411"/>
      <c r="F19" s="411"/>
      <c r="G19" s="411"/>
      <c r="H19" s="411"/>
      <c r="I19" s="412"/>
    </row>
    <row r="20" spans="1:9" ht="11.25" customHeight="1">
      <c r="A20" s="448" t="s">
        <v>108</v>
      </c>
      <c r="B20" s="449"/>
      <c r="C20" s="403" t="s">
        <v>127</v>
      </c>
      <c r="D20" s="404"/>
      <c r="E20" s="404"/>
      <c r="F20" s="404"/>
      <c r="G20" s="404"/>
      <c r="H20" s="447"/>
      <c r="I20" s="464" t="s">
        <v>144</v>
      </c>
    </row>
    <row r="21" spans="1:9" ht="12.75">
      <c r="A21" s="450"/>
      <c r="B21" s="451"/>
      <c r="C21" s="39" t="s">
        <v>104</v>
      </c>
      <c r="D21" s="39" t="s">
        <v>105</v>
      </c>
      <c r="E21" s="39" t="s">
        <v>6</v>
      </c>
      <c r="F21" s="39" t="s">
        <v>106</v>
      </c>
      <c r="G21" s="39" t="s">
        <v>107</v>
      </c>
      <c r="H21" s="39" t="s">
        <v>7</v>
      </c>
      <c r="I21" s="465"/>
    </row>
    <row r="22" spans="1:9" ht="21.75" customHeight="1">
      <c r="A22" s="427" t="s">
        <v>143</v>
      </c>
      <c r="B22" s="428"/>
      <c r="C22" s="428"/>
      <c r="D22" s="428"/>
      <c r="E22" s="428"/>
      <c r="F22" s="428"/>
      <c r="G22" s="428"/>
      <c r="H22" s="429"/>
      <c r="I22" s="466"/>
    </row>
    <row r="23" spans="1:10" ht="12.75">
      <c r="A23" s="352" t="s">
        <v>109</v>
      </c>
      <c r="B23" s="353"/>
      <c r="C23" s="41">
        <v>12.1</v>
      </c>
      <c r="D23" s="41">
        <v>15.3</v>
      </c>
      <c r="E23" s="41">
        <v>15.9</v>
      </c>
      <c r="F23" s="41">
        <v>14.8</v>
      </c>
      <c r="G23" s="41">
        <v>16.1</v>
      </c>
      <c r="H23" s="41">
        <v>14.9</v>
      </c>
      <c r="I23" s="140" t="s">
        <v>341</v>
      </c>
      <c r="J23" s="408"/>
    </row>
    <row r="24" spans="1:10" ht="12.75">
      <c r="A24" s="425" t="s">
        <v>110</v>
      </c>
      <c r="B24" s="426"/>
      <c r="C24" s="41">
        <v>2.1</v>
      </c>
      <c r="D24" s="41">
        <v>3.7</v>
      </c>
      <c r="E24" s="41">
        <v>4.2</v>
      </c>
      <c r="F24" s="41">
        <v>4.2</v>
      </c>
      <c r="G24" s="41">
        <v>2.9</v>
      </c>
      <c r="H24" s="41">
        <v>3.5</v>
      </c>
      <c r="I24" s="140" t="s">
        <v>341</v>
      </c>
      <c r="J24" s="409"/>
    </row>
    <row r="25" spans="1:10" ht="12.75">
      <c r="A25" s="425" t="s">
        <v>111</v>
      </c>
      <c r="B25" s="426"/>
      <c r="C25" s="41">
        <v>3</v>
      </c>
      <c r="D25" s="41">
        <v>4.6</v>
      </c>
      <c r="E25" s="41">
        <v>5.5</v>
      </c>
      <c r="F25" s="41">
        <v>5.9</v>
      </c>
      <c r="G25" s="41">
        <v>5.7</v>
      </c>
      <c r="H25" s="41">
        <v>5.2</v>
      </c>
      <c r="I25" s="140" t="s">
        <v>341</v>
      </c>
      <c r="J25" s="409"/>
    </row>
    <row r="26" spans="1:10" ht="12.75">
      <c r="A26" s="425" t="s">
        <v>112</v>
      </c>
      <c r="B26" s="426"/>
      <c r="C26" s="41">
        <v>17.2</v>
      </c>
      <c r="D26" s="41">
        <v>23.5</v>
      </c>
      <c r="E26" s="41">
        <v>25.6</v>
      </c>
      <c r="F26" s="41">
        <v>24.9</v>
      </c>
      <c r="G26" s="41">
        <v>24.7</v>
      </c>
      <c r="H26" s="41">
        <v>23.6</v>
      </c>
      <c r="I26" s="140" t="s">
        <v>341</v>
      </c>
      <c r="J26" s="409"/>
    </row>
    <row r="27" spans="1:10" ht="13.5" thickBot="1">
      <c r="A27" s="433" t="s">
        <v>113</v>
      </c>
      <c r="B27" s="434"/>
      <c r="C27" s="88">
        <v>1410</v>
      </c>
      <c r="D27" s="88">
        <v>1352</v>
      </c>
      <c r="E27" s="88">
        <v>1593</v>
      </c>
      <c r="F27" s="88">
        <v>2957</v>
      </c>
      <c r="G27" s="88">
        <v>2004</v>
      </c>
      <c r="H27" s="88">
        <v>9316</v>
      </c>
      <c r="I27" s="141" t="s">
        <v>341</v>
      </c>
      <c r="J27" s="409"/>
    </row>
    <row r="28" spans="1:9" ht="22.5">
      <c r="A28" s="89" t="s">
        <v>38</v>
      </c>
      <c r="B28" s="90">
        <v>2013</v>
      </c>
      <c r="C28" s="90">
        <v>2012</v>
      </c>
      <c r="D28" s="142" t="s">
        <v>37</v>
      </c>
      <c r="E28" s="437" t="s">
        <v>295</v>
      </c>
      <c r="F28" s="438"/>
      <c r="G28" s="99">
        <v>2013</v>
      </c>
      <c r="H28" s="99">
        <v>2012</v>
      </c>
      <c r="I28" s="158" t="s">
        <v>37</v>
      </c>
    </row>
    <row r="29" spans="1:10" ht="12.75">
      <c r="A29" s="91" t="s">
        <v>7</v>
      </c>
      <c r="B29" s="72">
        <f>SUM(B30:B36)</f>
        <v>23865</v>
      </c>
      <c r="C29" s="72">
        <f>SUM(C30:C36)</f>
        <v>15969</v>
      </c>
      <c r="D29" s="212">
        <f>(B29/C29-1)*100</f>
        <v>49.44580123990232</v>
      </c>
      <c r="E29" s="435" t="s">
        <v>7</v>
      </c>
      <c r="F29" s="436"/>
      <c r="G29" s="213">
        <f>SUM(G30,G32:G38)</f>
        <v>39044</v>
      </c>
      <c r="H29" s="73">
        <f>SUM(H30,H32:H38)</f>
        <v>56488</v>
      </c>
      <c r="I29" s="212">
        <f>(G29/H29-1)*100</f>
        <v>-30.880895057357314</v>
      </c>
      <c r="J29" s="408"/>
    </row>
    <row r="30" spans="1:10" ht="12.75">
      <c r="A30" s="92" t="s">
        <v>57</v>
      </c>
      <c r="B30" s="72">
        <v>3564</v>
      </c>
      <c r="C30" s="72">
        <v>1744</v>
      </c>
      <c r="D30" s="214">
        <f aca="true" t="shared" si="0" ref="D30:D36">(B30/C30-1)*100</f>
        <v>104.35779816513761</v>
      </c>
      <c r="E30" s="418" t="s">
        <v>29</v>
      </c>
      <c r="F30" s="419"/>
      <c r="G30" s="215">
        <v>625</v>
      </c>
      <c r="H30" s="74">
        <v>744</v>
      </c>
      <c r="I30" s="214">
        <f aca="true" t="shared" si="1" ref="I30:I38">(G30/H30-1)*100</f>
        <v>-15.994623655913976</v>
      </c>
      <c r="J30" s="409"/>
    </row>
    <row r="31" spans="1:10" ht="12.75">
      <c r="A31" s="92" t="s">
        <v>22</v>
      </c>
      <c r="B31" s="72">
        <v>1259</v>
      </c>
      <c r="C31" s="72">
        <v>1030</v>
      </c>
      <c r="D31" s="214">
        <f t="shared" si="0"/>
        <v>22.23300970873787</v>
      </c>
      <c r="E31" s="418" t="s">
        <v>96</v>
      </c>
      <c r="F31" s="419"/>
      <c r="G31" s="215"/>
      <c r="H31" s="74"/>
      <c r="I31" s="214"/>
      <c r="J31" s="409"/>
    </row>
    <row r="32" spans="1:10" ht="12.75">
      <c r="A32" s="92" t="s">
        <v>21</v>
      </c>
      <c r="B32" s="72">
        <v>1035</v>
      </c>
      <c r="C32" s="72">
        <v>721</v>
      </c>
      <c r="D32" s="214">
        <f t="shared" si="0"/>
        <v>43.55062413314841</v>
      </c>
      <c r="E32" s="418" t="s">
        <v>17</v>
      </c>
      <c r="F32" s="419"/>
      <c r="G32" s="215">
        <v>180</v>
      </c>
      <c r="H32" s="74">
        <v>182</v>
      </c>
      <c r="I32" s="214">
        <f t="shared" si="1"/>
        <v>-1.098901098901095</v>
      </c>
      <c r="J32" s="409"/>
    </row>
    <row r="33" spans="1:10" ht="12.75">
      <c r="A33" s="92" t="s">
        <v>58</v>
      </c>
      <c r="B33" s="72">
        <v>426</v>
      </c>
      <c r="C33" s="72">
        <v>240</v>
      </c>
      <c r="D33" s="214">
        <f t="shared" si="0"/>
        <v>77.49999999999999</v>
      </c>
      <c r="E33" s="418" t="s">
        <v>23</v>
      </c>
      <c r="F33" s="419"/>
      <c r="G33" s="215">
        <v>118</v>
      </c>
      <c r="H33" s="74">
        <v>69</v>
      </c>
      <c r="I33" s="214">
        <f t="shared" si="1"/>
        <v>71.01449275362319</v>
      </c>
      <c r="J33" s="409"/>
    </row>
    <row r="34" spans="1:10" ht="12.75">
      <c r="A34" s="92" t="s">
        <v>25</v>
      </c>
      <c r="B34" s="72">
        <v>317</v>
      </c>
      <c r="C34" s="72">
        <v>256</v>
      </c>
      <c r="D34" s="214">
        <f t="shared" si="0"/>
        <v>23.828125</v>
      </c>
      <c r="E34" s="418" t="s">
        <v>24</v>
      </c>
      <c r="F34" s="419"/>
      <c r="G34" s="215">
        <v>79</v>
      </c>
      <c r="H34" s="74">
        <v>247</v>
      </c>
      <c r="I34" s="214">
        <f>(G34/H34-1)*100</f>
        <v>-68.0161943319838</v>
      </c>
      <c r="J34" s="409"/>
    </row>
    <row r="35" spans="1:10" ht="12.75">
      <c r="A35" s="92" t="s">
        <v>30</v>
      </c>
      <c r="B35" s="72">
        <v>26</v>
      </c>
      <c r="C35" s="72">
        <v>33</v>
      </c>
      <c r="D35" s="214">
        <f t="shared" si="0"/>
        <v>-21.212121212121215</v>
      </c>
      <c r="E35" s="418" t="s">
        <v>26</v>
      </c>
      <c r="F35" s="430"/>
      <c r="G35" s="215">
        <v>31</v>
      </c>
      <c r="H35" s="74">
        <v>8</v>
      </c>
      <c r="I35" s="214">
        <f t="shared" si="1"/>
        <v>287.5</v>
      </c>
      <c r="J35" s="409"/>
    </row>
    <row r="36" spans="1:10" ht="12.75">
      <c r="A36" s="92" t="s">
        <v>54</v>
      </c>
      <c r="B36" s="72">
        <f>23865-(SUM(B30:B35))</f>
        <v>17238</v>
      </c>
      <c r="C36" s="72">
        <v>11945</v>
      </c>
      <c r="D36" s="214">
        <f t="shared" si="0"/>
        <v>44.31142737547091</v>
      </c>
      <c r="E36" s="418" t="s">
        <v>27</v>
      </c>
      <c r="F36" s="430"/>
      <c r="G36" s="215">
        <v>1</v>
      </c>
      <c r="H36" s="74">
        <v>249</v>
      </c>
      <c r="I36" s="214">
        <f t="shared" si="1"/>
        <v>-99.59839357429718</v>
      </c>
      <c r="J36" s="409"/>
    </row>
    <row r="37" spans="1:10" ht="12.75">
      <c r="A37" s="93"/>
      <c r="B37" s="94"/>
      <c r="C37" s="72"/>
      <c r="D37" s="95"/>
      <c r="E37" s="431" t="s">
        <v>355</v>
      </c>
      <c r="F37" s="432"/>
      <c r="G37" s="215">
        <v>3065</v>
      </c>
      <c r="H37" s="74">
        <v>2477</v>
      </c>
      <c r="I37" s="214">
        <f t="shared" si="1"/>
        <v>23.73839321760194</v>
      </c>
      <c r="J37" s="409"/>
    </row>
    <row r="38" spans="1:10" ht="13.5" thickBot="1">
      <c r="A38" s="96"/>
      <c r="B38" s="97"/>
      <c r="C38" s="97"/>
      <c r="D38" s="98"/>
      <c r="E38" s="439" t="s">
        <v>357</v>
      </c>
      <c r="F38" s="440"/>
      <c r="G38" s="216">
        <v>34945</v>
      </c>
      <c r="H38" s="101">
        <v>52512</v>
      </c>
      <c r="I38" s="217">
        <f t="shared" si="1"/>
        <v>-33.453305911029865</v>
      </c>
      <c r="J38" s="409"/>
    </row>
    <row r="39" spans="1:9" ht="12.75" customHeight="1" thickBot="1">
      <c r="A39" s="410" t="s">
        <v>62</v>
      </c>
      <c r="B39" s="411"/>
      <c r="C39" s="411"/>
      <c r="D39" s="411"/>
      <c r="E39" s="411"/>
      <c r="F39" s="411"/>
      <c r="G39" s="411"/>
      <c r="H39" s="411"/>
      <c r="I39" s="412"/>
    </row>
    <row r="40" spans="1:9" ht="12.75" customHeight="1">
      <c r="A40" s="448" t="s">
        <v>297</v>
      </c>
      <c r="B40" s="467"/>
      <c r="C40" s="449"/>
      <c r="D40" s="152" t="s">
        <v>63</v>
      </c>
      <c r="E40" s="153"/>
      <c r="F40" s="154"/>
      <c r="G40" s="152" t="s">
        <v>64</v>
      </c>
      <c r="H40" s="153"/>
      <c r="I40" s="155"/>
    </row>
    <row r="41" spans="1:9" ht="12.75" customHeight="1">
      <c r="A41" s="468"/>
      <c r="B41" s="469"/>
      <c r="C41" s="470"/>
      <c r="D41" s="42">
        <v>2013</v>
      </c>
      <c r="E41" s="42">
        <v>2012</v>
      </c>
      <c r="F41" s="40" t="s">
        <v>37</v>
      </c>
      <c r="G41" s="42">
        <v>2013</v>
      </c>
      <c r="H41" s="42">
        <v>2012</v>
      </c>
      <c r="I41" s="151" t="s">
        <v>37</v>
      </c>
    </row>
    <row r="42" spans="1:10" ht="12.75">
      <c r="A42" s="471" t="s">
        <v>7</v>
      </c>
      <c r="B42" s="472"/>
      <c r="C42" s="473"/>
      <c r="D42" s="75">
        <f>SUM(D43:D49)</f>
        <v>2557</v>
      </c>
      <c r="E42" s="75">
        <f>SUM(E43:E49)</f>
        <v>3117</v>
      </c>
      <c r="F42" s="218">
        <f>((D42-E42)/E42)*100</f>
        <v>-17.965992941931344</v>
      </c>
      <c r="G42" s="76">
        <f>SUM(G43:G49)</f>
        <v>1289</v>
      </c>
      <c r="H42" s="76">
        <f>SUM(H43:H49)</f>
        <v>1782</v>
      </c>
      <c r="I42" s="212">
        <f>((G42-H42)/H42)*100</f>
        <v>-27.665544332211</v>
      </c>
      <c r="J42" s="408"/>
    </row>
    <row r="43" spans="1:10" ht="12.75">
      <c r="A43" s="418" t="s">
        <v>17</v>
      </c>
      <c r="B43" s="419"/>
      <c r="C43" s="441"/>
      <c r="D43" s="72">
        <v>1178</v>
      </c>
      <c r="E43" s="72">
        <v>1367</v>
      </c>
      <c r="F43" s="219">
        <f aca="true" t="shared" si="2" ref="F43:F49">((D43-E43)/E43)*100</f>
        <v>-13.825896122896856</v>
      </c>
      <c r="G43" s="72">
        <v>10</v>
      </c>
      <c r="H43" s="72">
        <v>11</v>
      </c>
      <c r="I43" s="214">
        <f aca="true" t="shared" si="3" ref="I43:I49">((G43-H43)/H43)*100</f>
        <v>-9.090909090909092</v>
      </c>
      <c r="J43" s="409"/>
    </row>
    <row r="44" spans="1:10" ht="12.75">
      <c r="A44" s="418" t="s">
        <v>18</v>
      </c>
      <c r="B44" s="419"/>
      <c r="C44" s="441"/>
      <c r="D44" s="72">
        <v>722</v>
      </c>
      <c r="E44" s="72">
        <v>1056</v>
      </c>
      <c r="F44" s="219">
        <f t="shared" si="2"/>
        <v>-31.62878787878788</v>
      </c>
      <c r="G44" s="72">
        <v>696</v>
      </c>
      <c r="H44" s="72">
        <v>1097</v>
      </c>
      <c r="I44" s="214">
        <f t="shared" si="3"/>
        <v>-36.5542388331814</v>
      </c>
      <c r="J44" s="409"/>
    </row>
    <row r="45" spans="1:10" ht="12.75">
      <c r="A45" s="418" t="s">
        <v>95</v>
      </c>
      <c r="B45" s="419"/>
      <c r="C45" s="441"/>
      <c r="D45" s="72">
        <v>244</v>
      </c>
      <c r="E45" s="72">
        <v>231</v>
      </c>
      <c r="F45" s="219">
        <f t="shared" si="2"/>
        <v>5.627705627705628</v>
      </c>
      <c r="G45" s="72">
        <v>199</v>
      </c>
      <c r="H45" s="72">
        <v>212</v>
      </c>
      <c r="I45" s="214">
        <f t="shared" si="3"/>
        <v>-6.132075471698113</v>
      </c>
      <c r="J45" s="409"/>
    </row>
    <row r="46" spans="1:10" ht="12.75">
      <c r="A46" s="418" t="s">
        <v>20</v>
      </c>
      <c r="B46" s="419"/>
      <c r="C46" s="441"/>
      <c r="D46" s="72">
        <v>289</v>
      </c>
      <c r="E46" s="72">
        <v>356</v>
      </c>
      <c r="F46" s="219">
        <f t="shared" si="2"/>
        <v>-18.820224719101123</v>
      </c>
      <c r="G46" s="72">
        <v>363</v>
      </c>
      <c r="H46" s="72">
        <v>422</v>
      </c>
      <c r="I46" s="214">
        <f t="shared" si="3"/>
        <v>-13.981042654028435</v>
      </c>
      <c r="J46" s="409"/>
    </row>
    <row r="47" spans="1:10" ht="12.75">
      <c r="A47" s="418" t="s">
        <v>19</v>
      </c>
      <c r="B47" s="419"/>
      <c r="C47" s="441"/>
      <c r="D47" s="72">
        <v>37</v>
      </c>
      <c r="E47" s="72">
        <v>23</v>
      </c>
      <c r="F47" s="219">
        <f t="shared" si="2"/>
        <v>60.86956521739131</v>
      </c>
      <c r="G47" s="72">
        <v>17</v>
      </c>
      <c r="H47" s="72">
        <v>16</v>
      </c>
      <c r="I47" s="214">
        <f t="shared" si="3"/>
        <v>6.25</v>
      </c>
      <c r="J47" s="409"/>
    </row>
    <row r="48" spans="1:10" ht="12.75" customHeight="1">
      <c r="A48" s="418" t="s">
        <v>35</v>
      </c>
      <c r="B48" s="419"/>
      <c r="C48" s="441"/>
      <c r="D48" s="72">
        <v>66</v>
      </c>
      <c r="E48" s="72">
        <v>66</v>
      </c>
      <c r="F48" s="219">
        <f t="shared" si="2"/>
        <v>0</v>
      </c>
      <c r="G48" s="72">
        <v>2</v>
      </c>
      <c r="H48" s="72">
        <v>16</v>
      </c>
      <c r="I48" s="214">
        <f t="shared" si="3"/>
        <v>-87.5</v>
      </c>
      <c r="J48" s="409"/>
    </row>
    <row r="49" spans="1:10" ht="13.5" thickBot="1">
      <c r="A49" s="476" t="s">
        <v>28</v>
      </c>
      <c r="B49" s="477"/>
      <c r="C49" s="478"/>
      <c r="D49" s="97">
        <v>21</v>
      </c>
      <c r="E49" s="97">
        <v>18</v>
      </c>
      <c r="F49" s="220">
        <f t="shared" si="2"/>
        <v>16.666666666666664</v>
      </c>
      <c r="G49" s="97">
        <v>2</v>
      </c>
      <c r="H49" s="97">
        <v>8</v>
      </c>
      <c r="I49" s="217">
        <f t="shared" si="3"/>
        <v>-75</v>
      </c>
      <c r="J49" s="409"/>
    </row>
    <row r="50" spans="1:10" ht="12" customHeight="1" thickBot="1">
      <c r="A50" s="479" t="s">
        <v>128</v>
      </c>
      <c r="B50" s="480"/>
      <c r="C50" s="480"/>
      <c r="D50" s="480"/>
      <c r="E50" s="480"/>
      <c r="F50" s="480"/>
      <c r="G50" s="480"/>
      <c r="H50" s="480"/>
      <c r="I50" s="481"/>
      <c r="J50" s="58"/>
    </row>
    <row r="51" spans="1:10" ht="12" customHeight="1">
      <c r="A51" s="444" t="s">
        <v>218</v>
      </c>
      <c r="B51" s="445"/>
      <c r="C51" s="446"/>
      <c r="D51" s="90">
        <v>2003</v>
      </c>
      <c r="E51" s="90">
        <v>2000</v>
      </c>
      <c r="F51" s="474" t="s">
        <v>129</v>
      </c>
      <c r="G51" s="475"/>
      <c r="H51" s="90">
        <v>2003</v>
      </c>
      <c r="I51" s="142">
        <v>2000</v>
      </c>
      <c r="J51" s="68"/>
    </row>
    <row r="52" spans="1:10" ht="12" customHeight="1">
      <c r="A52" s="143" t="s">
        <v>359</v>
      </c>
      <c r="B52" s="70"/>
      <c r="C52" s="70"/>
      <c r="D52" s="67">
        <v>0.6087</v>
      </c>
      <c r="E52" s="67">
        <v>0.5898</v>
      </c>
      <c r="F52" s="54" t="s">
        <v>361</v>
      </c>
      <c r="G52" s="55"/>
      <c r="H52" s="56">
        <v>1.1008</v>
      </c>
      <c r="I52" s="144">
        <v>1.082</v>
      </c>
      <c r="J52" s="69"/>
    </row>
    <row r="53" spans="1:10" ht="12" customHeight="1">
      <c r="A53" s="145" t="s">
        <v>65</v>
      </c>
      <c r="B53" s="71"/>
      <c r="C53" s="71"/>
      <c r="D53" s="47">
        <v>0.7018</v>
      </c>
      <c r="E53" s="47">
        <v>0.6842</v>
      </c>
      <c r="F53" s="442" t="s">
        <v>68</v>
      </c>
      <c r="G53" s="443"/>
      <c r="H53" s="57">
        <v>1.0248</v>
      </c>
      <c r="I53" s="146">
        <v>1.0329</v>
      </c>
      <c r="J53" s="68"/>
    </row>
    <row r="54" spans="1:10" ht="12" customHeight="1">
      <c r="A54" s="145" t="s">
        <v>66</v>
      </c>
      <c r="B54" s="71"/>
      <c r="C54" s="71"/>
      <c r="D54" s="47">
        <v>0.7989</v>
      </c>
      <c r="E54" s="47">
        <v>0.831</v>
      </c>
      <c r="F54" s="442" t="s">
        <v>55</v>
      </c>
      <c r="G54" s="443"/>
      <c r="H54" s="57">
        <v>1.0583</v>
      </c>
      <c r="I54" s="146">
        <v>1.0979</v>
      </c>
      <c r="J54" s="68"/>
    </row>
    <row r="55" spans="1:10" ht="12" customHeight="1" thickBot="1">
      <c r="A55" s="147" t="s">
        <v>67</v>
      </c>
      <c r="B55" s="148"/>
      <c r="C55" s="148"/>
      <c r="D55" s="136">
        <v>0.3254</v>
      </c>
      <c r="E55" s="136">
        <v>0.2542</v>
      </c>
      <c r="F55" s="492" t="s">
        <v>69</v>
      </c>
      <c r="G55" s="493"/>
      <c r="H55" s="149">
        <v>1.2299</v>
      </c>
      <c r="I55" s="150">
        <v>1.117</v>
      </c>
      <c r="J55" s="68"/>
    </row>
    <row r="56" spans="1:9" ht="9.75" customHeight="1">
      <c r="A56" s="16" t="s">
        <v>80</v>
      </c>
      <c r="B56" s="12"/>
      <c r="C56" s="12"/>
      <c r="D56" s="13"/>
      <c r="E56" s="14"/>
      <c r="F56" s="13"/>
      <c r="G56" s="14"/>
      <c r="H56" s="15"/>
      <c r="I56" s="15"/>
    </row>
    <row r="57" spans="1:9" ht="12" customHeight="1">
      <c r="A57" s="27" t="s">
        <v>352</v>
      </c>
      <c r="C57" s="27"/>
      <c r="D57" s="27" t="s">
        <v>354</v>
      </c>
      <c r="G57" s="26"/>
      <c r="H57" s="26"/>
      <c r="I57" s="26"/>
    </row>
    <row r="58" spans="1:9" ht="18.75" customHeight="1">
      <c r="A58" s="286" t="s">
        <v>356</v>
      </c>
      <c r="B58" s="286"/>
      <c r="C58" s="286"/>
      <c r="D58" s="285" t="s">
        <v>358</v>
      </c>
      <c r="E58" s="285"/>
      <c r="F58" s="285"/>
      <c r="G58" s="285"/>
      <c r="H58" s="285"/>
      <c r="I58" s="285"/>
    </row>
    <row r="59" spans="1:9" ht="20.25" customHeight="1">
      <c r="A59" s="286" t="s">
        <v>360</v>
      </c>
      <c r="B59" s="286"/>
      <c r="C59" s="286"/>
      <c r="D59" s="286"/>
      <c r="E59" s="286"/>
      <c r="F59" s="286"/>
      <c r="G59" s="286"/>
      <c r="H59" s="286"/>
      <c r="I59" s="286"/>
    </row>
    <row r="60" spans="1:10" ht="16.5" customHeight="1">
      <c r="A60" s="285" t="s">
        <v>362</v>
      </c>
      <c r="B60" s="285"/>
      <c r="C60" s="285"/>
      <c r="D60" s="285"/>
      <c r="E60" s="285"/>
      <c r="F60" s="285"/>
      <c r="G60" s="285"/>
      <c r="H60" s="285"/>
      <c r="I60" s="285"/>
      <c r="J60" s="35"/>
    </row>
    <row r="61" spans="1:9" ht="11.25" customHeight="1">
      <c r="A61" s="285"/>
      <c r="B61" s="285"/>
      <c r="C61" s="285"/>
      <c r="D61" s="285"/>
      <c r="E61" s="285"/>
      <c r="F61" s="285"/>
      <c r="G61" s="285"/>
      <c r="H61" s="285"/>
      <c r="I61" s="285"/>
    </row>
    <row r="62" spans="1:4" ht="12" customHeight="1">
      <c r="A62" s="16" t="s">
        <v>81</v>
      </c>
      <c r="B62" s="12"/>
      <c r="C62" s="12"/>
      <c r="D62" s="13"/>
    </row>
    <row r="63" spans="1:5" ht="10.5" customHeight="1">
      <c r="A63" s="21" t="s">
        <v>83</v>
      </c>
      <c r="C63" s="286" t="s">
        <v>170</v>
      </c>
      <c r="D63" s="286"/>
      <c r="E63" s="286"/>
    </row>
    <row r="64" spans="1:9" ht="8.25" customHeight="1">
      <c r="A64" s="17" t="s">
        <v>90</v>
      </c>
      <c r="B64" s="28"/>
      <c r="C64" s="28"/>
      <c r="D64" s="28"/>
      <c r="E64" s="28"/>
      <c r="F64" s="28"/>
      <c r="G64" s="28"/>
      <c r="H64" s="28"/>
      <c r="I64" s="28"/>
    </row>
    <row r="65" spans="1:10" ht="9.75" customHeight="1">
      <c r="A65" s="5" t="s">
        <v>148</v>
      </c>
      <c r="C65" s="9" t="s">
        <v>88</v>
      </c>
      <c r="E65" s="28"/>
      <c r="G65" s="5" t="s">
        <v>94</v>
      </c>
      <c r="H65" s="28"/>
      <c r="I65" s="28"/>
      <c r="J65" s="1">
        <v>7</v>
      </c>
    </row>
    <row r="66" spans="1:9" ht="12.75">
      <c r="A66" s="17"/>
      <c r="B66" s="28"/>
      <c r="C66" s="28"/>
      <c r="D66" s="28"/>
      <c r="E66" s="28"/>
      <c r="F66" s="28"/>
      <c r="G66" s="28"/>
      <c r="H66" s="28"/>
      <c r="I66" s="28"/>
    </row>
  </sheetData>
  <sheetProtection/>
  <mergeCells count="107">
    <mergeCell ref="D58:I58"/>
    <mergeCell ref="A59:I59"/>
    <mergeCell ref="A60:I61"/>
    <mergeCell ref="A6:C6"/>
    <mergeCell ref="H6:I6"/>
    <mergeCell ref="H7:I7"/>
    <mergeCell ref="H8:I8"/>
    <mergeCell ref="H9:I9"/>
    <mergeCell ref="D9:E9"/>
    <mergeCell ref="F55:G55"/>
    <mergeCell ref="F8:G8"/>
    <mergeCell ref="F9:G9"/>
    <mergeCell ref="A4:C4"/>
    <mergeCell ref="A5:C5"/>
    <mergeCell ref="A7:C7"/>
    <mergeCell ref="D6:E6"/>
    <mergeCell ref="D7:E7"/>
    <mergeCell ref="D8:E8"/>
    <mergeCell ref="A49:C49"/>
    <mergeCell ref="A50:I50"/>
    <mergeCell ref="H2:I2"/>
    <mergeCell ref="A2:C2"/>
    <mergeCell ref="D4:E4"/>
    <mergeCell ref="D5:E5"/>
    <mergeCell ref="H4:I4"/>
    <mergeCell ref="H5:I5"/>
    <mergeCell ref="F4:G4"/>
    <mergeCell ref="F7:G7"/>
    <mergeCell ref="F11:G11"/>
    <mergeCell ref="F12:G12"/>
    <mergeCell ref="H18:I18"/>
    <mergeCell ref="I20:I22"/>
    <mergeCell ref="F53:G53"/>
    <mergeCell ref="A39:I39"/>
    <mergeCell ref="A40:C41"/>
    <mergeCell ref="A42:C42"/>
    <mergeCell ref="A43:C43"/>
    <mergeCell ref="F51:G51"/>
    <mergeCell ref="A45:C45"/>
    <mergeCell ref="E30:F30"/>
    <mergeCell ref="E31:F31"/>
    <mergeCell ref="F16:G16"/>
    <mergeCell ref="F17:G17"/>
    <mergeCell ref="H11:I11"/>
    <mergeCell ref="H12:I12"/>
    <mergeCell ref="H13:I13"/>
    <mergeCell ref="H15:I15"/>
    <mergeCell ref="H16:I16"/>
    <mergeCell ref="A1:I1"/>
    <mergeCell ref="D2:E2"/>
    <mergeCell ref="F2:G2"/>
    <mergeCell ref="A3:I3"/>
    <mergeCell ref="F14:G14"/>
    <mergeCell ref="D16:E16"/>
    <mergeCell ref="A16:C16"/>
    <mergeCell ref="A11:C11"/>
    <mergeCell ref="F5:G5"/>
    <mergeCell ref="F6:G6"/>
    <mergeCell ref="A12:C12"/>
    <mergeCell ref="A13:C13"/>
    <mergeCell ref="C20:H20"/>
    <mergeCell ref="A20:B21"/>
    <mergeCell ref="H17:I17"/>
    <mergeCell ref="F18:G18"/>
    <mergeCell ref="D17:E17"/>
    <mergeCell ref="A17:C17"/>
    <mergeCell ref="D14:E14"/>
    <mergeCell ref="E38:F38"/>
    <mergeCell ref="A44:C44"/>
    <mergeCell ref="A48:C48"/>
    <mergeCell ref="E36:F36"/>
    <mergeCell ref="E34:F34"/>
    <mergeCell ref="A58:C58"/>
    <mergeCell ref="A47:C47"/>
    <mergeCell ref="F54:G54"/>
    <mergeCell ref="A46:C46"/>
    <mergeCell ref="A51:C51"/>
    <mergeCell ref="A24:B24"/>
    <mergeCell ref="A22:H22"/>
    <mergeCell ref="E35:F35"/>
    <mergeCell ref="E33:F33"/>
    <mergeCell ref="E37:F37"/>
    <mergeCell ref="A25:B25"/>
    <mergeCell ref="A26:B26"/>
    <mergeCell ref="A27:B27"/>
    <mergeCell ref="E29:F29"/>
    <mergeCell ref="E28:F28"/>
    <mergeCell ref="J4:J9"/>
    <mergeCell ref="J11:J18"/>
    <mergeCell ref="J23:J27"/>
    <mergeCell ref="E32:F32"/>
    <mergeCell ref="A19:I19"/>
    <mergeCell ref="D18:E18"/>
    <mergeCell ref="D15:E15"/>
    <mergeCell ref="F13:G13"/>
    <mergeCell ref="F15:G15"/>
    <mergeCell ref="A14:C14"/>
    <mergeCell ref="J29:J38"/>
    <mergeCell ref="J42:J49"/>
    <mergeCell ref="C63:E63"/>
    <mergeCell ref="A10:I10"/>
    <mergeCell ref="D11:E11"/>
    <mergeCell ref="D12:E12"/>
    <mergeCell ref="D13:E13"/>
    <mergeCell ref="A23:B23"/>
    <mergeCell ref="A18:C18"/>
    <mergeCell ref="A15:C15"/>
  </mergeCells>
  <printOptions horizontalCentered="1" verticalCentered="1"/>
  <pageMargins left="0" right="0" top="0" bottom="0" header="0.5" footer="0.5"/>
  <pageSetup horizontalDpi="600" verticalDpi="600" orientation="portrait" paperSize="9" scale="95" r:id="rId2"/>
  <rowBreaks count="1" manualBreakCount="1">
    <brk id="65" max="8" man="1"/>
  </rowBreaks>
  <drawing r:id="rId1"/>
</worksheet>
</file>

<file path=xl/worksheets/sheet4.xml><?xml version="1.0" encoding="utf-8"?>
<worksheet xmlns="http://schemas.openxmlformats.org/spreadsheetml/2006/main" xmlns:r="http://schemas.openxmlformats.org/officeDocument/2006/relationships">
  <dimension ref="A1:IV57"/>
  <sheetViews>
    <sheetView view="pageBreakPreview" zoomScaleSheetLayoutView="100" zoomScalePageLayoutView="0" workbookViewId="0" topLeftCell="A1">
      <selection activeCell="H14" sqref="H14:H15"/>
    </sheetView>
  </sheetViews>
  <sheetFormatPr defaultColWidth="9.140625" defaultRowHeight="12.75"/>
  <cols>
    <col min="1" max="1" width="18.00390625" style="1" customWidth="1"/>
    <col min="2" max="2" width="8.8515625" style="1" customWidth="1"/>
    <col min="3" max="3" width="9.8515625" style="1" customWidth="1"/>
    <col min="4" max="5" width="8.7109375" style="1" customWidth="1"/>
    <col min="6" max="6" width="12.140625" style="1" customWidth="1"/>
    <col min="7" max="7" width="12.7109375" style="1" customWidth="1"/>
    <col min="8" max="8" width="9.421875" style="1" customWidth="1"/>
    <col min="9" max="9" width="9.00390625" style="1" customWidth="1"/>
    <col min="10" max="10" width="14.8515625" style="1" customWidth="1"/>
    <col min="11" max="16384" width="9.140625" style="1" customWidth="1"/>
  </cols>
  <sheetData>
    <row r="1" spans="1:10" ht="15.75" thickBot="1">
      <c r="A1" s="355" t="s">
        <v>53</v>
      </c>
      <c r="B1" s="355"/>
      <c r="C1" s="355"/>
      <c r="D1" s="355"/>
      <c r="E1" s="355"/>
      <c r="F1" s="355"/>
      <c r="G1" s="355"/>
      <c r="H1" s="355"/>
      <c r="I1" s="355"/>
      <c r="J1" s="355"/>
    </row>
    <row r="2" spans="1:10" ht="13.5" customHeight="1" thickBot="1" thickTop="1">
      <c r="A2" s="520" t="s">
        <v>59</v>
      </c>
      <c r="B2" s="521"/>
      <c r="C2" s="521"/>
      <c r="D2" s="521"/>
      <c r="E2" s="521"/>
      <c r="F2" s="521"/>
      <c r="G2" s="521"/>
      <c r="H2" s="521"/>
      <c r="I2" s="521"/>
      <c r="J2" s="522"/>
    </row>
    <row r="3" spans="1:10" ht="13.5" thickBot="1">
      <c r="A3" s="514" t="s">
        <v>9</v>
      </c>
      <c r="B3" s="515"/>
      <c r="C3" s="515"/>
      <c r="D3" s="515"/>
      <c r="E3" s="536"/>
      <c r="F3" s="537" t="s">
        <v>364</v>
      </c>
      <c r="G3" s="515"/>
      <c r="H3" s="515"/>
      <c r="I3" s="515"/>
      <c r="J3" s="538"/>
    </row>
    <row r="4" spans="1:10" ht="13.5" thickBot="1">
      <c r="A4" s="81" t="s">
        <v>127</v>
      </c>
      <c r="B4" s="80" t="s">
        <v>8</v>
      </c>
      <c r="C4" s="80" t="s">
        <v>10</v>
      </c>
      <c r="D4" s="458" t="s">
        <v>44</v>
      </c>
      <c r="E4" s="467"/>
      <c r="F4" s="539" t="s">
        <v>242</v>
      </c>
      <c r="G4" s="540"/>
      <c r="H4" s="80" t="s">
        <v>8</v>
      </c>
      <c r="I4" s="80" t="s">
        <v>10</v>
      </c>
      <c r="J4" s="221" t="s">
        <v>44</v>
      </c>
    </row>
    <row r="5" spans="1:10" ht="12.75">
      <c r="A5" s="82" t="s">
        <v>78</v>
      </c>
      <c r="B5" s="83" t="s">
        <v>174</v>
      </c>
      <c r="C5" s="83" t="s">
        <v>175</v>
      </c>
      <c r="D5" s="547" t="s">
        <v>332</v>
      </c>
      <c r="E5" s="548"/>
      <c r="F5" s="541" t="s">
        <v>243</v>
      </c>
      <c r="G5" s="542"/>
      <c r="H5" s="222">
        <v>17.9</v>
      </c>
      <c r="I5" s="222">
        <v>6.7</v>
      </c>
      <c r="J5" s="223" t="s">
        <v>246</v>
      </c>
    </row>
    <row r="6" spans="1:10" ht="12.75">
      <c r="A6" s="77" t="s">
        <v>79</v>
      </c>
      <c r="B6" s="59" t="s">
        <v>176</v>
      </c>
      <c r="C6" s="59" t="s">
        <v>177</v>
      </c>
      <c r="D6" s="496" t="s">
        <v>332</v>
      </c>
      <c r="E6" s="497"/>
      <c r="F6" s="535" t="s">
        <v>244</v>
      </c>
      <c r="G6" s="513"/>
      <c r="H6" s="190">
        <v>62.9</v>
      </c>
      <c r="I6" s="190">
        <v>72.6</v>
      </c>
      <c r="J6" s="191" t="s">
        <v>246</v>
      </c>
    </row>
    <row r="7" spans="1:10" ht="13.5" thickBot="1">
      <c r="A7" s="78" t="s">
        <v>161</v>
      </c>
      <c r="B7" s="79" t="s">
        <v>178</v>
      </c>
      <c r="C7" s="79" t="s">
        <v>179</v>
      </c>
      <c r="D7" s="545" t="s">
        <v>332</v>
      </c>
      <c r="E7" s="546"/>
      <c r="F7" s="535" t="s">
        <v>245</v>
      </c>
      <c r="G7" s="513"/>
      <c r="H7" s="190">
        <v>19.2</v>
      </c>
      <c r="I7" s="190">
        <v>20.7</v>
      </c>
      <c r="J7" s="191" t="s">
        <v>246</v>
      </c>
    </row>
    <row r="8" spans="1:10" ht="13.5" thickBot="1">
      <c r="A8" s="514" t="s">
        <v>363</v>
      </c>
      <c r="B8" s="515"/>
      <c r="C8" s="515"/>
      <c r="D8" s="515"/>
      <c r="E8" s="515"/>
      <c r="F8" s="511" t="s">
        <v>250</v>
      </c>
      <c r="G8" s="512"/>
      <c r="H8" s="190"/>
      <c r="I8" s="190"/>
      <c r="J8" s="191"/>
    </row>
    <row r="9" spans="1:10" ht="13.5" thickBot="1">
      <c r="A9" s="224" t="s">
        <v>11</v>
      </c>
      <c r="B9" s="225" t="s">
        <v>8</v>
      </c>
      <c r="C9" s="226" t="s">
        <v>10</v>
      </c>
      <c r="D9" s="516" t="s">
        <v>44</v>
      </c>
      <c r="E9" s="517"/>
      <c r="F9" s="511" t="s">
        <v>249</v>
      </c>
      <c r="G9" s="512"/>
      <c r="H9" s="227"/>
      <c r="I9" s="227"/>
      <c r="J9" s="228"/>
    </row>
    <row r="10" spans="1:10" ht="12.75">
      <c r="A10" s="229" t="s">
        <v>251</v>
      </c>
      <c r="B10" s="230">
        <v>81</v>
      </c>
      <c r="C10" s="231">
        <v>76</v>
      </c>
      <c r="D10" s="518" t="s">
        <v>246</v>
      </c>
      <c r="E10" s="519"/>
      <c r="F10" s="504" t="s">
        <v>247</v>
      </c>
      <c r="G10" s="513"/>
      <c r="H10" s="174">
        <v>62.2</v>
      </c>
      <c r="I10" s="174">
        <v>64.3</v>
      </c>
      <c r="J10" s="122" t="s">
        <v>246</v>
      </c>
    </row>
    <row r="11" spans="1:10" ht="13.5" thickBot="1">
      <c r="A11" s="232" t="s">
        <v>252</v>
      </c>
      <c r="B11" s="233">
        <v>61</v>
      </c>
      <c r="C11" s="234">
        <v>57</v>
      </c>
      <c r="D11" s="498" t="s">
        <v>246</v>
      </c>
      <c r="E11" s="499"/>
      <c r="F11" s="478" t="s">
        <v>248</v>
      </c>
      <c r="G11" s="562"/>
      <c r="H11" s="235">
        <v>64.1</v>
      </c>
      <c r="I11" s="235">
        <v>71.5</v>
      </c>
      <c r="J11" s="236" t="s">
        <v>246</v>
      </c>
    </row>
    <row r="12" spans="1:10" ht="13.5" thickBot="1">
      <c r="A12" s="232" t="s">
        <v>253</v>
      </c>
      <c r="B12" s="233">
        <v>55</v>
      </c>
      <c r="C12" s="234">
        <v>49</v>
      </c>
      <c r="D12" s="498" t="s">
        <v>246</v>
      </c>
      <c r="E12" s="499"/>
      <c r="F12" s="549" t="s">
        <v>365</v>
      </c>
      <c r="G12" s="549"/>
      <c r="H12" s="549"/>
      <c r="I12" s="549"/>
      <c r="J12" s="550"/>
    </row>
    <row r="13" spans="1:10" ht="22.5" customHeight="1" thickBot="1">
      <c r="A13" s="237" t="s">
        <v>254</v>
      </c>
      <c r="B13" s="233">
        <v>56</v>
      </c>
      <c r="C13" s="234">
        <v>50</v>
      </c>
      <c r="D13" s="498" t="s">
        <v>246</v>
      </c>
      <c r="E13" s="499"/>
      <c r="F13" s="543" t="s">
        <v>11</v>
      </c>
      <c r="G13" s="544"/>
      <c r="H13" s="225" t="s">
        <v>8</v>
      </c>
      <c r="I13" s="225" t="s">
        <v>10</v>
      </c>
      <c r="J13" s="238" t="s">
        <v>44</v>
      </c>
    </row>
    <row r="14" spans="1:10" ht="12.75">
      <c r="A14" s="232" t="s">
        <v>255</v>
      </c>
      <c r="B14" s="233">
        <v>2</v>
      </c>
      <c r="C14" s="239">
        <v>2</v>
      </c>
      <c r="D14" s="498" t="s">
        <v>246</v>
      </c>
      <c r="E14" s="500"/>
      <c r="F14" s="553" t="s">
        <v>260</v>
      </c>
      <c r="G14" s="554"/>
      <c r="H14" s="406"/>
      <c r="I14" s="406"/>
      <c r="J14" s="564"/>
    </row>
    <row r="15" spans="1:10" ht="22.5" customHeight="1">
      <c r="A15" s="237" t="s">
        <v>256</v>
      </c>
      <c r="B15" s="240">
        <v>28.8</v>
      </c>
      <c r="C15" s="241">
        <v>32.7</v>
      </c>
      <c r="D15" s="498" t="s">
        <v>246</v>
      </c>
      <c r="E15" s="500"/>
      <c r="F15" s="555"/>
      <c r="G15" s="556"/>
      <c r="H15" s="557"/>
      <c r="I15" s="557"/>
      <c r="J15" s="565"/>
    </row>
    <row r="16" spans="1:10" ht="23.25" customHeight="1" thickBot="1">
      <c r="A16" s="242" t="s">
        <v>257</v>
      </c>
      <c r="B16" s="243">
        <v>27.4</v>
      </c>
      <c r="C16" s="244">
        <v>41.2</v>
      </c>
      <c r="D16" s="508" t="s">
        <v>246</v>
      </c>
      <c r="E16" s="509"/>
      <c r="F16" s="534" t="s">
        <v>321</v>
      </c>
      <c r="G16" s="504"/>
      <c r="H16" s="245">
        <v>28.4</v>
      </c>
      <c r="I16" s="233">
        <v>43.1</v>
      </c>
      <c r="J16" s="135" t="s">
        <v>246</v>
      </c>
    </row>
    <row r="17" spans="1:10" ht="19.5" customHeight="1" thickBot="1">
      <c r="A17" s="561" t="s">
        <v>366</v>
      </c>
      <c r="B17" s="549"/>
      <c r="C17" s="549"/>
      <c r="D17" s="549"/>
      <c r="E17" s="549"/>
      <c r="F17" s="534" t="s">
        <v>322</v>
      </c>
      <c r="G17" s="504"/>
      <c r="H17" s="233">
        <v>38.1</v>
      </c>
      <c r="I17" s="233">
        <v>75.8</v>
      </c>
      <c r="J17" s="135" t="s">
        <v>246</v>
      </c>
    </row>
    <row r="18" spans="1:10" ht="22.5" customHeight="1" thickBot="1">
      <c r="A18" s="224" t="s">
        <v>11</v>
      </c>
      <c r="B18" s="532" t="s">
        <v>263</v>
      </c>
      <c r="C18" s="533"/>
      <c r="D18" s="516" t="s">
        <v>44</v>
      </c>
      <c r="E18" s="517"/>
      <c r="F18" s="503" t="s">
        <v>258</v>
      </c>
      <c r="G18" s="504"/>
      <c r="H18" s="233">
        <v>5.1</v>
      </c>
      <c r="I18" s="233">
        <v>26.4</v>
      </c>
      <c r="J18" s="135" t="s">
        <v>246</v>
      </c>
    </row>
    <row r="19" spans="1:10" ht="24" customHeight="1">
      <c r="A19" s="237" t="s">
        <v>264</v>
      </c>
      <c r="B19" s="316">
        <v>11</v>
      </c>
      <c r="C19" s="317"/>
      <c r="D19" s="498" t="s">
        <v>267</v>
      </c>
      <c r="E19" s="499"/>
      <c r="F19" s="505" t="s">
        <v>259</v>
      </c>
      <c r="G19" s="506"/>
      <c r="H19" s="233">
        <v>10.6</v>
      </c>
      <c r="I19" s="233">
        <v>34.5</v>
      </c>
      <c r="J19" s="135" t="s">
        <v>246</v>
      </c>
    </row>
    <row r="20" spans="1:10" ht="24" customHeight="1">
      <c r="A20" s="237" t="s">
        <v>265</v>
      </c>
      <c r="B20" s="498">
        <v>2.6</v>
      </c>
      <c r="C20" s="507"/>
      <c r="D20" s="498" t="s">
        <v>267</v>
      </c>
      <c r="E20" s="499"/>
      <c r="F20" s="566" t="s">
        <v>261</v>
      </c>
      <c r="G20" s="567"/>
      <c r="H20" s="233">
        <v>28.7</v>
      </c>
      <c r="I20" s="233">
        <v>35.5</v>
      </c>
      <c r="J20" s="135" t="s">
        <v>246</v>
      </c>
    </row>
    <row r="21" spans="1:10" ht="24" customHeight="1" thickBot="1">
      <c r="A21" s="242" t="s">
        <v>266</v>
      </c>
      <c r="B21" s="508">
        <v>13.6</v>
      </c>
      <c r="C21" s="551"/>
      <c r="D21" s="508" t="s">
        <v>267</v>
      </c>
      <c r="E21" s="552"/>
      <c r="F21" s="563" t="s">
        <v>262</v>
      </c>
      <c r="G21" s="311"/>
      <c r="H21" s="247">
        <v>83.8</v>
      </c>
      <c r="I21" s="247">
        <v>73.4</v>
      </c>
      <c r="J21" s="248" t="s">
        <v>246</v>
      </c>
    </row>
    <row r="22" spans="1:10" ht="14.25" thickBot="1">
      <c r="A22" s="510" t="s">
        <v>368</v>
      </c>
      <c r="B22" s="297"/>
      <c r="C22" s="297"/>
      <c r="D22" s="297"/>
      <c r="E22" s="297"/>
      <c r="F22" s="297"/>
      <c r="G22" s="297"/>
      <c r="H22" s="297"/>
      <c r="I22" s="297"/>
      <c r="J22" s="298"/>
    </row>
    <row r="23" spans="1:10" ht="56.25">
      <c r="A23" s="558" t="s">
        <v>45</v>
      </c>
      <c r="B23" s="467" t="s">
        <v>370</v>
      </c>
      <c r="C23" s="525"/>
      <c r="D23" s="494" t="s">
        <v>372</v>
      </c>
      <c r="E23" s="495"/>
      <c r="F23" s="494" t="s">
        <v>72</v>
      </c>
      <c r="G23" s="495"/>
      <c r="H23" s="249" t="s">
        <v>73</v>
      </c>
      <c r="I23" s="494" t="s">
        <v>71</v>
      </c>
      <c r="J23" s="526"/>
    </row>
    <row r="24" spans="1:10" ht="12.75">
      <c r="A24" s="559"/>
      <c r="B24" s="523" t="s">
        <v>237</v>
      </c>
      <c r="C24" s="524"/>
      <c r="D24" s="527" t="s">
        <v>238</v>
      </c>
      <c r="E24" s="528"/>
      <c r="F24" s="527" t="s">
        <v>238</v>
      </c>
      <c r="G24" s="528"/>
      <c r="H24" s="529" t="s">
        <v>238</v>
      </c>
      <c r="I24" s="527" t="s">
        <v>238</v>
      </c>
      <c r="J24" s="528"/>
    </row>
    <row r="25" spans="1:10" ht="12.75">
      <c r="A25" s="560"/>
      <c r="B25" s="250" t="s">
        <v>8</v>
      </c>
      <c r="C25" s="251" t="s">
        <v>10</v>
      </c>
      <c r="D25" s="252" t="s">
        <v>8</v>
      </c>
      <c r="E25" s="253" t="s">
        <v>10</v>
      </c>
      <c r="F25" s="252" t="s">
        <v>8</v>
      </c>
      <c r="G25" s="253" t="s">
        <v>10</v>
      </c>
      <c r="H25" s="530"/>
      <c r="I25" s="252" t="s">
        <v>8</v>
      </c>
      <c r="J25" s="253" t="s">
        <v>10</v>
      </c>
    </row>
    <row r="26" spans="1:10" ht="12.75">
      <c r="A26" s="254" t="s">
        <v>46</v>
      </c>
      <c r="B26" s="255">
        <v>199</v>
      </c>
      <c r="C26" s="256">
        <v>223</v>
      </c>
      <c r="D26" s="257">
        <v>95</v>
      </c>
      <c r="E26" s="258">
        <v>97.5</v>
      </c>
      <c r="F26" s="259" t="s">
        <v>70</v>
      </c>
      <c r="G26" s="260" t="s">
        <v>70</v>
      </c>
      <c r="H26" s="261">
        <v>96</v>
      </c>
      <c r="I26" s="262">
        <v>78.8</v>
      </c>
      <c r="J26" s="263">
        <v>76.5</v>
      </c>
    </row>
    <row r="27" spans="1:10" ht="12" customHeight="1">
      <c r="A27" s="264" t="s">
        <v>47</v>
      </c>
      <c r="B27" s="265">
        <v>7433</v>
      </c>
      <c r="C27" s="266">
        <v>7089</v>
      </c>
      <c r="D27" s="267" t="s">
        <v>70</v>
      </c>
      <c r="E27" s="268" t="s">
        <v>70</v>
      </c>
      <c r="F27" s="269">
        <v>27.1</v>
      </c>
      <c r="G27" s="270">
        <v>25.1</v>
      </c>
      <c r="H27" s="271">
        <v>86</v>
      </c>
      <c r="I27" s="272">
        <v>67.7</v>
      </c>
      <c r="J27" s="273">
        <v>61.4</v>
      </c>
    </row>
    <row r="28" spans="1:10" ht="12" customHeight="1">
      <c r="A28" s="264" t="s">
        <v>323</v>
      </c>
      <c r="B28" s="265">
        <v>118973</v>
      </c>
      <c r="C28" s="266">
        <v>118698</v>
      </c>
      <c r="D28" s="267">
        <v>90.5</v>
      </c>
      <c r="E28" s="274">
        <v>95.4</v>
      </c>
      <c r="F28" s="269">
        <v>68.3</v>
      </c>
      <c r="G28" s="270">
        <v>67</v>
      </c>
      <c r="H28" s="271">
        <v>102</v>
      </c>
      <c r="I28" s="272">
        <v>72.9</v>
      </c>
      <c r="J28" s="273">
        <v>69</v>
      </c>
    </row>
    <row r="29" spans="1:10" ht="12" customHeight="1">
      <c r="A29" s="264" t="s">
        <v>48</v>
      </c>
      <c r="B29" s="265">
        <v>3196</v>
      </c>
      <c r="C29" s="266">
        <v>3196</v>
      </c>
      <c r="D29" s="267" t="s">
        <v>70</v>
      </c>
      <c r="E29" s="274" t="s">
        <v>70</v>
      </c>
      <c r="F29" s="269">
        <v>38.1</v>
      </c>
      <c r="G29" s="270">
        <v>42</v>
      </c>
      <c r="H29" s="271">
        <v>58</v>
      </c>
      <c r="I29" s="272">
        <v>66.7</v>
      </c>
      <c r="J29" s="273">
        <v>62.7</v>
      </c>
    </row>
    <row r="30" spans="1:10" ht="12" customHeight="1">
      <c r="A30" s="264" t="s">
        <v>49</v>
      </c>
      <c r="B30" s="265">
        <v>14052</v>
      </c>
      <c r="C30" s="266">
        <v>14912</v>
      </c>
      <c r="D30" s="267">
        <v>90.7</v>
      </c>
      <c r="E30" s="274">
        <v>95.3</v>
      </c>
      <c r="F30" s="269">
        <v>92.4</v>
      </c>
      <c r="G30" s="270">
        <v>87</v>
      </c>
      <c r="H30" s="271">
        <v>83</v>
      </c>
      <c r="I30" s="272">
        <v>77.1</v>
      </c>
      <c r="J30" s="273">
        <v>71.9</v>
      </c>
    </row>
    <row r="31" spans="1:10" ht="12" customHeight="1">
      <c r="A31" s="264" t="s">
        <v>50</v>
      </c>
      <c r="B31" s="265">
        <v>30537</v>
      </c>
      <c r="C31" s="266">
        <v>29847</v>
      </c>
      <c r="D31" s="267">
        <v>89.9</v>
      </c>
      <c r="E31" s="274">
        <v>94.8</v>
      </c>
      <c r="F31" s="269" t="s">
        <v>70</v>
      </c>
      <c r="G31" s="270" t="s">
        <v>70</v>
      </c>
      <c r="H31" s="271">
        <v>105</v>
      </c>
      <c r="I31" s="272">
        <v>68.6</v>
      </c>
      <c r="J31" s="273">
        <v>64.6</v>
      </c>
    </row>
    <row r="32" spans="1:10" ht="12" customHeight="1">
      <c r="A32" s="264" t="s">
        <v>324</v>
      </c>
      <c r="B32" s="265">
        <v>47655</v>
      </c>
      <c r="C32" s="266">
        <v>48179</v>
      </c>
      <c r="D32" s="267" t="s">
        <v>70</v>
      </c>
      <c r="E32" s="274" t="s">
        <v>70</v>
      </c>
      <c r="F32" s="269" t="s">
        <v>70</v>
      </c>
      <c r="G32" s="270" t="s">
        <v>70</v>
      </c>
      <c r="H32" s="275">
        <v>104</v>
      </c>
      <c r="I32" s="272">
        <v>71.6</v>
      </c>
      <c r="J32" s="273">
        <v>66.1</v>
      </c>
    </row>
    <row r="33" spans="1:10" ht="12" customHeight="1">
      <c r="A33" s="264" t="s">
        <v>325</v>
      </c>
      <c r="B33" s="265">
        <v>1921</v>
      </c>
      <c r="C33" s="266">
        <v>1868</v>
      </c>
      <c r="D33" s="267">
        <v>93.8</v>
      </c>
      <c r="E33" s="274">
        <v>98</v>
      </c>
      <c r="F33" s="269">
        <v>98.1</v>
      </c>
      <c r="G33" s="270">
        <v>98.5</v>
      </c>
      <c r="H33" s="271">
        <v>100</v>
      </c>
      <c r="I33" s="272">
        <v>84.1</v>
      </c>
      <c r="J33" s="273">
        <v>79.3</v>
      </c>
    </row>
    <row r="34" spans="1:10" ht="12" customHeight="1">
      <c r="A34" s="264" t="s">
        <v>51</v>
      </c>
      <c r="B34" s="265">
        <v>34407</v>
      </c>
      <c r="C34" s="266">
        <v>33190</v>
      </c>
      <c r="D34" s="267" t="s">
        <v>70</v>
      </c>
      <c r="E34" s="274" t="s">
        <v>70</v>
      </c>
      <c r="F34" s="269">
        <v>76.5</v>
      </c>
      <c r="G34" s="270">
        <v>68.2</v>
      </c>
      <c r="H34" s="271">
        <v>109</v>
      </c>
      <c r="I34" s="272">
        <v>77.4</v>
      </c>
      <c r="J34" s="273">
        <v>70.6</v>
      </c>
    </row>
    <row r="35" spans="1:10" ht="12" customHeight="1">
      <c r="A35" s="264" t="s">
        <v>52</v>
      </c>
      <c r="B35" s="265">
        <v>44395</v>
      </c>
      <c r="C35" s="266">
        <v>43445</v>
      </c>
      <c r="D35" s="267">
        <v>91.6</v>
      </c>
      <c r="E35" s="274">
        <v>95.9</v>
      </c>
      <c r="F35" s="269" t="s">
        <v>70</v>
      </c>
      <c r="G35" s="270" t="s">
        <v>70</v>
      </c>
      <c r="H35" s="271">
        <v>96</v>
      </c>
      <c r="I35" s="272">
        <v>75.7</v>
      </c>
      <c r="J35" s="273">
        <v>70.3</v>
      </c>
    </row>
    <row r="36" spans="1:10" ht="12" customHeight="1" thickBot="1">
      <c r="A36" s="276" t="s">
        <v>327</v>
      </c>
      <c r="B36" s="277">
        <v>302494</v>
      </c>
      <c r="C36" s="278">
        <v>300915</v>
      </c>
      <c r="D36" s="279"/>
      <c r="E36" s="280"/>
      <c r="F36" s="281"/>
      <c r="G36" s="246"/>
      <c r="H36" s="282"/>
      <c r="I36" s="283"/>
      <c r="J36" s="284"/>
    </row>
    <row r="37" spans="1:10" ht="12.75">
      <c r="A37" s="531" t="s">
        <v>296</v>
      </c>
      <c r="B37" s="531"/>
      <c r="C37" s="501"/>
      <c r="D37" s="502"/>
      <c r="E37" s="502"/>
      <c r="F37" s="502"/>
      <c r="G37" s="502"/>
      <c r="H37" s="502"/>
      <c r="I37" s="502"/>
      <c r="J37" s="502"/>
    </row>
    <row r="38" spans="1:10" ht="20.25" customHeight="1">
      <c r="A38" s="285" t="s">
        <v>367</v>
      </c>
      <c r="B38" s="285"/>
      <c r="C38" s="285"/>
      <c r="D38" s="285"/>
      <c r="E38" s="285"/>
      <c r="F38" s="285"/>
      <c r="G38" s="285"/>
      <c r="H38" s="285"/>
      <c r="I38" s="285"/>
      <c r="J38" s="285"/>
    </row>
    <row r="39" spans="1:10" ht="10.5" customHeight="1">
      <c r="A39" s="21" t="s">
        <v>369</v>
      </c>
      <c r="B39" s="85"/>
      <c r="C39" s="20"/>
      <c r="D39" s="43"/>
      <c r="E39" s="43"/>
      <c r="F39" s="43"/>
      <c r="G39" s="43"/>
      <c r="H39" s="43"/>
      <c r="I39" s="43"/>
      <c r="J39" s="43"/>
    </row>
    <row r="40" spans="1:10" ht="10.5" customHeight="1">
      <c r="A40" s="285" t="s">
        <v>371</v>
      </c>
      <c r="B40" s="285"/>
      <c r="C40" s="285"/>
      <c r="D40" s="285"/>
      <c r="E40" s="285"/>
      <c r="F40" s="285"/>
      <c r="G40" s="285"/>
      <c r="H40" s="285"/>
      <c r="I40" s="285"/>
      <c r="J40" s="285"/>
    </row>
    <row r="41" spans="1:10" ht="8.25" customHeight="1">
      <c r="A41" s="285"/>
      <c r="B41" s="285"/>
      <c r="C41" s="285"/>
      <c r="D41" s="285"/>
      <c r="E41" s="285"/>
      <c r="F41" s="285"/>
      <c r="G41" s="285"/>
      <c r="H41" s="285"/>
      <c r="I41" s="285"/>
      <c r="J41" s="285"/>
    </row>
    <row r="42" spans="1:10" ht="10.5" customHeight="1">
      <c r="A42" s="21" t="s">
        <v>373</v>
      </c>
      <c r="B42" s="85"/>
      <c r="C42" s="20"/>
      <c r="D42" s="43"/>
      <c r="E42" s="43"/>
      <c r="F42" s="43"/>
      <c r="G42" s="43"/>
      <c r="H42" s="43"/>
      <c r="I42" s="43"/>
      <c r="J42" s="43"/>
    </row>
    <row r="43" spans="1:256" ht="12.75">
      <c r="A43" s="16" t="s">
        <v>81</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s="130" customFormat="1" ht="11.25" customHeight="1">
      <c r="A44" s="129" t="s">
        <v>164</v>
      </c>
      <c r="B44" s="16"/>
      <c r="C44" s="129" t="s">
        <v>298</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s="130" customFormat="1" ht="11.25" customHeight="1">
      <c r="A45" s="131" t="s">
        <v>90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s="130" customFormat="1" ht="11.25" customHeight="1">
      <c r="A46" s="129" t="s">
        <v>299</v>
      </c>
      <c r="B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s="130" customFormat="1" ht="11.25" customHeight="1">
      <c r="A47" s="129"/>
      <c r="B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130" customFormat="1" ht="11.25" customHeight="1">
      <c r="A48" s="129"/>
      <c r="B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s="130" customFormat="1" ht="11.25" customHeight="1">
      <c r="A49" s="19"/>
      <c r="B49" s="16"/>
      <c r="C49" s="129"/>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130" customFormat="1" ht="11.25" customHeight="1">
      <c r="A50" s="19"/>
      <c r="B50" s="16"/>
      <c r="C50" s="129"/>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130" customFormat="1" ht="6.75" customHeight="1">
      <c r="A51" s="19"/>
      <c r="B51" s="16"/>
      <c r="C51" s="129"/>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10" ht="12.75">
      <c r="A52" s="30" t="s">
        <v>12</v>
      </c>
      <c r="B52" s="30"/>
      <c r="C52" s="30"/>
      <c r="D52" s="30"/>
      <c r="E52" s="30"/>
      <c r="F52" s="29"/>
      <c r="G52" s="29"/>
      <c r="H52" s="29"/>
      <c r="I52" s="29"/>
      <c r="J52" s="29"/>
    </row>
    <row r="53" spans="1:10" ht="6.75" customHeight="1">
      <c r="A53" s="30"/>
      <c r="B53" s="30"/>
      <c r="C53" s="30"/>
      <c r="D53" s="30"/>
      <c r="E53" s="30"/>
      <c r="F53" s="29"/>
      <c r="G53" s="29"/>
      <c r="H53" s="29"/>
      <c r="I53" s="29"/>
      <c r="J53" s="29"/>
    </row>
    <row r="54" spans="1:10" ht="12.75" customHeight="1">
      <c r="A54" s="31" t="s">
        <v>13</v>
      </c>
      <c r="B54" s="18"/>
      <c r="C54" s="18"/>
      <c r="D54" s="29"/>
      <c r="E54" s="32"/>
      <c r="F54" s="29"/>
      <c r="G54" s="29"/>
      <c r="H54" s="29"/>
      <c r="I54" s="29"/>
      <c r="J54" s="29"/>
    </row>
    <row r="55" spans="1:10" ht="12.75" customHeight="1">
      <c r="A55" s="31" t="s">
        <v>300</v>
      </c>
      <c r="B55" s="18"/>
      <c r="C55" s="18"/>
      <c r="D55" s="29"/>
      <c r="F55" s="29"/>
      <c r="G55" s="33" t="s">
        <v>76</v>
      </c>
      <c r="H55" s="29"/>
      <c r="I55" s="29"/>
      <c r="J55" s="29"/>
    </row>
    <row r="56" spans="1:10" ht="10.5" customHeight="1">
      <c r="A56" s="31" t="s">
        <v>75</v>
      </c>
      <c r="B56" s="18"/>
      <c r="C56" s="18"/>
      <c r="D56" s="29"/>
      <c r="E56" s="33"/>
      <c r="F56" s="29"/>
      <c r="G56" s="29"/>
      <c r="H56" s="29"/>
      <c r="I56" s="29"/>
      <c r="J56" s="29"/>
    </row>
    <row r="57" spans="1:10" ht="12.75" customHeight="1">
      <c r="A57" s="34" t="s">
        <v>217</v>
      </c>
      <c r="B57" s="18"/>
      <c r="C57" s="18"/>
      <c r="D57" s="29"/>
      <c r="F57" s="30" t="s">
        <v>77</v>
      </c>
      <c r="G57" s="29"/>
      <c r="H57" s="29"/>
      <c r="I57" s="29"/>
      <c r="J57" s="29"/>
    </row>
  </sheetData>
  <sheetProtection/>
  <mergeCells count="61">
    <mergeCell ref="I14:I15"/>
    <mergeCell ref="J14:J15"/>
    <mergeCell ref="F20:G20"/>
    <mergeCell ref="H14:H15"/>
    <mergeCell ref="F16:G16"/>
    <mergeCell ref="A23:A25"/>
    <mergeCell ref="A17:E17"/>
    <mergeCell ref="F11:G11"/>
    <mergeCell ref="D13:E13"/>
    <mergeCell ref="D15:E15"/>
    <mergeCell ref="F21:G21"/>
    <mergeCell ref="D7:E7"/>
    <mergeCell ref="D5:E5"/>
    <mergeCell ref="F12:J12"/>
    <mergeCell ref="D12:E12"/>
    <mergeCell ref="A40:J41"/>
    <mergeCell ref="B21:C21"/>
    <mergeCell ref="D19:E19"/>
    <mergeCell ref="D20:E20"/>
    <mergeCell ref="D21:E21"/>
    <mergeCell ref="F14:G15"/>
    <mergeCell ref="B18:C18"/>
    <mergeCell ref="D18:E18"/>
    <mergeCell ref="B19:C19"/>
    <mergeCell ref="F17:G17"/>
    <mergeCell ref="D4:E4"/>
    <mergeCell ref="F7:G7"/>
    <mergeCell ref="F4:G4"/>
    <mergeCell ref="F5:G5"/>
    <mergeCell ref="F6:G6"/>
    <mergeCell ref="F13:G13"/>
    <mergeCell ref="A38:J38"/>
    <mergeCell ref="B24:C24"/>
    <mergeCell ref="B23:C23"/>
    <mergeCell ref="I23:J23"/>
    <mergeCell ref="F24:G24"/>
    <mergeCell ref="D24:E24"/>
    <mergeCell ref="F23:G23"/>
    <mergeCell ref="H24:H25"/>
    <mergeCell ref="I24:J24"/>
    <mergeCell ref="A37:B37"/>
    <mergeCell ref="A1:J1"/>
    <mergeCell ref="F9:G9"/>
    <mergeCell ref="F10:G10"/>
    <mergeCell ref="F8:G8"/>
    <mergeCell ref="A8:E8"/>
    <mergeCell ref="D9:E9"/>
    <mergeCell ref="D10:E10"/>
    <mergeCell ref="A2:J2"/>
    <mergeCell ref="A3:E3"/>
    <mergeCell ref="F3:J3"/>
    <mergeCell ref="D23:E23"/>
    <mergeCell ref="D6:E6"/>
    <mergeCell ref="D11:E11"/>
    <mergeCell ref="D14:E14"/>
    <mergeCell ref="C37:J37"/>
    <mergeCell ref="F18:G18"/>
    <mergeCell ref="F19:G19"/>
    <mergeCell ref="B20:C20"/>
    <mergeCell ref="D16:E16"/>
    <mergeCell ref="A22:J22"/>
  </mergeCells>
  <printOptions horizontalCentered="1" verticalCentered="1"/>
  <pageMargins left="0" right="0" top="0" bottom="0"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D39" sqref="D39"/>
    </sheetView>
  </sheetViews>
  <sheetFormatPr defaultColWidth="9.140625" defaultRowHeight="12.75"/>
  <sheetData>
    <row r="1" ht="12.75">
      <c r="A1" s="86" t="s">
        <v>275</v>
      </c>
    </row>
    <row r="3" ht="12.75">
      <c r="D3" t="s">
        <v>276</v>
      </c>
    </row>
    <row r="4" spans="2:6" ht="12.75">
      <c r="B4" t="s">
        <v>277</v>
      </c>
      <c r="C4" t="s">
        <v>278</v>
      </c>
      <c r="D4" t="s">
        <v>279</v>
      </c>
      <c r="E4" t="s">
        <v>280</v>
      </c>
      <c r="F4" t="s">
        <v>281</v>
      </c>
    </row>
    <row r="6" ht="12.75">
      <c r="A6" t="s">
        <v>282</v>
      </c>
    </row>
    <row r="7" spans="2:6" ht="12.75">
      <c r="B7">
        <v>1</v>
      </c>
      <c r="C7">
        <v>227644.2</v>
      </c>
      <c r="D7">
        <v>1772.486</v>
      </c>
      <c r="E7">
        <v>224170.1</v>
      </c>
      <c r="F7">
        <v>231118.3</v>
      </c>
    </row>
    <row r="8" spans="2:6" ht="12.75">
      <c r="B8">
        <v>2</v>
      </c>
      <c r="C8">
        <v>258336</v>
      </c>
      <c r="D8">
        <v>4173.225</v>
      </c>
      <c r="E8">
        <v>250156.3</v>
      </c>
      <c r="F8">
        <v>266515.6</v>
      </c>
    </row>
    <row r="11" ht="12.75">
      <c r="D11" t="s">
        <v>276</v>
      </c>
    </row>
    <row r="12" spans="2:6" ht="12.75">
      <c r="B12" t="s">
        <v>277</v>
      </c>
      <c r="C12" t="s">
        <v>278</v>
      </c>
      <c r="D12" t="s">
        <v>279</v>
      </c>
      <c r="E12" t="s">
        <v>280</v>
      </c>
      <c r="F12" t="s">
        <v>281</v>
      </c>
    </row>
    <row r="14" ht="12.75">
      <c r="A14" t="s">
        <v>284</v>
      </c>
    </row>
    <row r="15" spans="2:6" ht="12.75">
      <c r="B15">
        <v>1</v>
      </c>
      <c r="C15">
        <v>188145</v>
      </c>
      <c r="D15">
        <v>1265.902</v>
      </c>
      <c r="E15">
        <v>185663.8</v>
      </c>
      <c r="F15">
        <v>190626.2</v>
      </c>
    </row>
    <row r="16" spans="2:6" ht="12.75">
      <c r="B16">
        <v>2</v>
      </c>
      <c r="C16">
        <v>207496.3</v>
      </c>
      <c r="D16">
        <v>2386.341</v>
      </c>
      <c r="E16">
        <v>202819</v>
      </c>
      <c r="F16">
        <v>212173.6</v>
      </c>
    </row>
    <row r="19" ht="12.75">
      <c r="A19" s="86" t="s">
        <v>285</v>
      </c>
    </row>
    <row r="20" spans="2:3" ht="12.75">
      <c r="B20">
        <v>1</v>
      </c>
      <c r="C20">
        <f>C7-C15</f>
        <v>39499.20000000001</v>
      </c>
    </row>
    <row r="21" spans="2:3" ht="12.75">
      <c r="B21">
        <v>2</v>
      </c>
      <c r="C21">
        <f>C8-C16</f>
        <v>50839.70000000001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 Canobi</dc:creator>
  <cp:keywords/>
  <dc:description/>
  <cp:lastModifiedBy>PSA</cp:lastModifiedBy>
  <cp:lastPrinted>2014-05-19T00:30:56Z</cp:lastPrinted>
  <dcterms:created xsi:type="dcterms:W3CDTF">1999-03-23T06:23:22Z</dcterms:created>
  <dcterms:modified xsi:type="dcterms:W3CDTF">2016-09-20T00:53:53Z</dcterms:modified>
  <cp:category/>
  <cp:version/>
  <cp:contentType/>
  <cp:contentStatus/>
</cp:coreProperties>
</file>