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CRS_VSD Files\12c_Birth_VSR\Births_VSR\2021 VSR Births\0_2024 VSR Births_refleced ONS comments_4mar2024\"/>
    </mc:Choice>
  </mc:AlternateContent>
  <bookViews>
    <workbookView xWindow="0" yWindow="0" windowWidth="20160" windowHeight="8832" tabRatio="983"/>
  </bookViews>
  <sheets>
    <sheet name="Table A" sheetId="1" r:id="rId1"/>
    <sheet name="Table B" sheetId="2" r:id="rId2"/>
    <sheet name="Table C" sheetId="79" r:id="rId3"/>
    <sheet name="Table D" sheetId="3" r:id="rId4"/>
    <sheet name="Table E" sheetId="6" r:id="rId5"/>
    <sheet name="Table F" sheetId="91" r:id="rId6"/>
    <sheet name="Table G" sheetId="5" r:id="rId7"/>
    <sheet name="Table H" sheetId="38" r:id="rId8"/>
    <sheet name="Table I" sheetId="82" r:id="rId9"/>
    <sheet name="Table J" sheetId="86" r:id="rId10"/>
    <sheet name="Table K" sheetId="87" r:id="rId11"/>
    <sheet name="Table L" sheetId="88" r:id="rId12"/>
  </sheets>
  <externalReferences>
    <externalReference r:id="rId13"/>
    <externalReference r:id="rId14"/>
  </externalReferences>
  <definedNames>
    <definedName name="\d" localSheetId="5">[1]PAS!#REF!</definedName>
    <definedName name="\d" localSheetId="11">[2]PAS!#REF!</definedName>
    <definedName name="\d">[1]PAS!#REF!</definedName>
    <definedName name="\g" localSheetId="5">[1]PAS!#REF!</definedName>
    <definedName name="\g" localSheetId="11">[2]PAS!#REF!</definedName>
    <definedName name="\g">[1]PAS!#REF!</definedName>
    <definedName name="\h" localSheetId="5">[1]PAS!#REF!</definedName>
    <definedName name="\h" localSheetId="11">[2]PAS!#REF!</definedName>
    <definedName name="\h">[1]PAS!#REF!</definedName>
    <definedName name="\m" localSheetId="5">[1]PAS!#REF!</definedName>
    <definedName name="\m" localSheetId="11">[2]PAS!#REF!</definedName>
    <definedName name="\m">[1]PAS!#REF!</definedName>
    <definedName name="\s" localSheetId="5">[1]PAS!#REF!</definedName>
    <definedName name="\s" localSheetId="11">[2]PAS!#REF!</definedName>
    <definedName name="\s">[1]PAS!#REF!</definedName>
    <definedName name="_xlnm._FilterDatabase" localSheetId="8" hidden="1">'Table I'!#REF!</definedName>
    <definedName name="a" localSheetId="5">[1]PAS!#REF!</definedName>
    <definedName name="a" localSheetId="11">[2]PAS!#REF!</definedName>
    <definedName name="a">[1]PAS!#REF!</definedName>
    <definedName name="b" localSheetId="5">[1]PAS!#REF!</definedName>
    <definedName name="b" localSheetId="11">[2]PAS!#REF!</definedName>
    <definedName name="b">[1]PAS!#REF!</definedName>
    <definedName name="CHKPAS" localSheetId="5">[1]PAS!#REF!</definedName>
    <definedName name="CHKPAS" localSheetId="11">[2]PAS!#REF!</definedName>
    <definedName name="CHKPAS">[1]PAS!#REF!</definedName>
    <definedName name="CHKSAVE" localSheetId="5">[1]PAS!#REF!</definedName>
    <definedName name="CHKSAVE" localSheetId="11">[2]PAS!#REF!</definedName>
    <definedName name="CHKSAVE">[1]PAS!#REF!</definedName>
    <definedName name="ERR_LOC" localSheetId="5">[1]PAS!#REF!</definedName>
    <definedName name="ERR_LOC" localSheetId="11">[2]PAS!#REF!</definedName>
    <definedName name="ERR_LOC">[1]PAS!#REF!</definedName>
    <definedName name="ERR_MSG" localSheetId="5">[1]PAS!#REF!</definedName>
    <definedName name="ERR_MSG" localSheetId="11">[2]PAS!#REF!</definedName>
    <definedName name="ERR_MSG">[1]PAS!#REF!</definedName>
    <definedName name="FILENAME" localSheetId="5">[1]PAS!#REF!</definedName>
    <definedName name="FILENAME" localSheetId="11">[2]PAS!#REF!</definedName>
    <definedName name="FILENAME">[1]PAS!#REF!</definedName>
    <definedName name="FLOPDIR" localSheetId="5">[1]PAS!#REF!</definedName>
    <definedName name="FLOPDIR" localSheetId="11">[2]PAS!#REF!</definedName>
    <definedName name="FLOPDIR">[1]PAS!#REF!</definedName>
    <definedName name="FLOPPY" localSheetId="5">[1]PAS!#REF!</definedName>
    <definedName name="FLOPPY" localSheetId="11">[2]PAS!#REF!</definedName>
    <definedName name="FLOPPY">[1]PAS!#REF!</definedName>
    <definedName name="GETFILE" localSheetId="5">[1]PAS!#REF!</definedName>
    <definedName name="GETFILE" localSheetId="11">[2]PAS!#REF!</definedName>
    <definedName name="GETFILE">[1]PAS!#REF!</definedName>
    <definedName name="GRDIR" localSheetId="5">[1]PAS!#REF!</definedName>
    <definedName name="GRDIR" localSheetId="11">[2]PAS!#REF!</definedName>
    <definedName name="GRDIR">[1]PAS!#REF!</definedName>
    <definedName name="MESSAGE" localSheetId="5">[1]PAS!#REF!</definedName>
    <definedName name="MESSAGE" localSheetId="11">[2]PAS!#REF!</definedName>
    <definedName name="MESSAGE">[1]PAS!#REF!</definedName>
    <definedName name="MSG_CELL" localSheetId="5">[1]PAS!#REF!</definedName>
    <definedName name="MSG_CELL" localSheetId="11">[2]PAS!#REF!</definedName>
    <definedName name="MSG_CELL">[1]PAS!#REF!</definedName>
    <definedName name="NOPAS" localSheetId="5">[1]PAS!#REF!</definedName>
    <definedName name="NOPAS" localSheetId="11">[2]PAS!#REF!</definedName>
    <definedName name="NOPAS">[1]PAS!#REF!</definedName>
    <definedName name="NOPAS3" localSheetId="5">[1]PAS!#REF!</definedName>
    <definedName name="NOPAS3" localSheetId="11">[2]PAS!#REF!</definedName>
    <definedName name="NOPAS3">[1]PAS!#REF!</definedName>
    <definedName name="OLD_MSG" localSheetId="5">[1]PAS!#REF!</definedName>
    <definedName name="OLD_MSG" localSheetId="11">[2]PAS!#REF!</definedName>
    <definedName name="OLD_MSG">[1]PAS!#REF!</definedName>
    <definedName name="PAS_MSG1" localSheetId="5">[1]PAS!#REF!</definedName>
    <definedName name="PAS_MSG1" localSheetId="11">[2]PAS!#REF!</definedName>
    <definedName name="PAS_MSG1">[1]PAS!#REF!</definedName>
    <definedName name="PAS_MSG2" localSheetId="5">[1]PAS!#REF!</definedName>
    <definedName name="PAS_MSG2" localSheetId="11">[2]PAS!#REF!</definedName>
    <definedName name="PAS_MSG2">[1]PAS!#REF!</definedName>
    <definedName name="PAS_MSG3" localSheetId="5">[1]PAS!#REF!</definedName>
    <definedName name="PAS_MSG3" localSheetId="11">[2]PAS!#REF!</definedName>
    <definedName name="PAS_MSG3">[1]PAS!#REF!</definedName>
    <definedName name="PAUSE" localSheetId="5">[1]PAS!#REF!</definedName>
    <definedName name="PAUSE" localSheetId="11">[2]PAS!#REF!</definedName>
    <definedName name="PAUSE">[1]PAS!#REF!</definedName>
    <definedName name="_xlnm.Print_Area" localSheetId="0">'Table A'!$A$1:$K$12</definedName>
    <definedName name="_xlnm.Print_Area" localSheetId="1">'Table B'!#REF!</definedName>
    <definedName name="_xlnm.Print_Area" localSheetId="2">'Table C'!#REF!</definedName>
    <definedName name="_xlnm.Print_Area" localSheetId="4">'Table E'!#REF!</definedName>
    <definedName name="_xlnm.Print_Area" localSheetId="5">'Table F'!$A$1:$H$29</definedName>
    <definedName name="_xlnm.Print_Area" localSheetId="6">'Table G'!$A$1:$H$29</definedName>
    <definedName name="_xlnm.Print_Area" localSheetId="11">'Table L'!#REF!</definedName>
    <definedName name="RESDIR" localSheetId="5">[1]PAS!#REF!</definedName>
    <definedName name="RESDIR" localSheetId="11">[2]PAS!#REF!</definedName>
    <definedName name="RESDIR">[1]PAS!#REF!</definedName>
    <definedName name="RESTYPE" localSheetId="5">[1]PAS!#REF!</definedName>
    <definedName name="RESTYPE" localSheetId="11">[2]PAS!#REF!</definedName>
    <definedName name="RESTYPE">[1]PAS!#REF!</definedName>
    <definedName name="RSVMENU" localSheetId="5">[1]PAS!#REF!</definedName>
    <definedName name="RSVMENU" localSheetId="11">[2]PAS!#REF!</definedName>
    <definedName name="RSVMENU">[1]PAS!#REF!</definedName>
    <definedName name="s" localSheetId="5">[1]PAS!#REF!</definedName>
    <definedName name="s" localSheetId="11">[2]PAS!#REF!</definedName>
    <definedName name="s">[1]PAS!#REF!</definedName>
    <definedName name="SAVE" localSheetId="5">[1]PAS!#REF!</definedName>
    <definedName name="SAVE" localSheetId="11">[2]PAS!#REF!</definedName>
    <definedName name="SAVE">[1]PAS!#REF!</definedName>
    <definedName name="SAVE_MSG" localSheetId="5">[1]PAS!#REF!</definedName>
    <definedName name="SAVE_MSG" localSheetId="11">[2]PAS!#REF!</definedName>
    <definedName name="SAVE_MSG">[1]PAS!#REF!</definedName>
    <definedName name="SAVED" localSheetId="5">[1]PAS!#REF!</definedName>
    <definedName name="SAVED" localSheetId="11">[2]PAS!#REF!</definedName>
    <definedName name="SAVED">[1]PAS!#REF!</definedName>
    <definedName name="SAVENGO" localSheetId="5">[1]PAS!#REF!</definedName>
    <definedName name="SAVENGO" localSheetId="11">[2]PAS!#REF!</definedName>
    <definedName name="SAVENGO">[1]PAS!#REF!</definedName>
    <definedName name="TEMP" localSheetId="5">[1]PAS!#REF!</definedName>
    <definedName name="TEMP" localSheetId="11">[2]PAS!#REF!</definedName>
    <definedName name="TEMP">[1]PAS!#REF!</definedName>
  </definedNames>
  <calcPr calcId="162913" iterate="1" iterateCount="1000" calcOnSave="0"/>
</workbook>
</file>

<file path=xl/calcChain.xml><?xml version="1.0" encoding="utf-8"?>
<calcChain xmlns="http://schemas.openxmlformats.org/spreadsheetml/2006/main">
  <c r="G19" i="91" l="1"/>
  <c r="C17" i="91"/>
  <c r="E14" i="91"/>
  <c r="G11" i="91"/>
  <c r="F8" i="91"/>
  <c r="G8" i="91" s="1"/>
  <c r="D8" i="91"/>
  <c r="E8" i="91" s="1"/>
  <c r="B8" i="91"/>
  <c r="C22" i="91" s="1"/>
  <c r="C12" i="91" l="1"/>
  <c r="G14" i="91"/>
  <c r="E17" i="91"/>
  <c r="C20" i="91"/>
  <c r="C10" i="91"/>
  <c r="C13" i="91"/>
  <c r="G15" i="91"/>
  <c r="E18" i="91"/>
  <c r="C21" i="91"/>
  <c r="G10" i="91"/>
  <c r="E13" i="91"/>
  <c r="C16" i="91"/>
  <c r="G18" i="91"/>
  <c r="E21" i="91"/>
  <c r="C11" i="91"/>
  <c r="E12" i="91"/>
  <c r="G13" i="91"/>
  <c r="C15" i="91"/>
  <c r="E16" i="91"/>
  <c r="G17" i="91"/>
  <c r="C19" i="91"/>
  <c r="E20" i="91"/>
  <c r="G21" i="91"/>
  <c r="C8" i="91"/>
  <c r="E11" i="91"/>
  <c r="G12" i="91"/>
  <c r="C14" i="91"/>
  <c r="E15" i="91"/>
  <c r="G16" i="91"/>
  <c r="C18" i="91"/>
  <c r="E19" i="91"/>
  <c r="G20" i="91"/>
  <c r="E10" i="87" l="1"/>
  <c r="E11" i="87"/>
  <c r="E12" i="87"/>
  <c r="E13" i="87"/>
  <c r="E14" i="87"/>
  <c r="E15" i="87"/>
  <c r="E17" i="87"/>
  <c r="E9" i="87"/>
  <c r="D14" i="87"/>
  <c r="D15" i="87"/>
  <c r="D16" i="87"/>
  <c r="D17" i="87"/>
  <c r="D13" i="87" l="1"/>
  <c r="D12" i="87"/>
  <c r="D11" i="87"/>
  <c r="D10" i="87"/>
  <c r="E7" i="86"/>
  <c r="D7" i="86"/>
  <c r="B7" i="86"/>
  <c r="D6" i="87" l="1"/>
  <c r="E6" i="87"/>
  <c r="G7" i="86"/>
  <c r="C6" i="6"/>
  <c r="B6" i="6"/>
  <c r="C7" i="86" l="1"/>
</calcChain>
</file>

<file path=xl/sharedStrings.xml><?xml version="1.0" encoding="utf-8"?>
<sst xmlns="http://schemas.openxmlformats.org/spreadsheetml/2006/main" count="381" uniqueCount="145">
  <si>
    <t>Number</t>
  </si>
  <si>
    <t>Per Day</t>
  </si>
  <si>
    <t>Percent Change</t>
  </si>
  <si>
    <t>Place of Occurrence</t>
  </si>
  <si>
    <t>Usual Residence</t>
  </si>
  <si>
    <t>Male</t>
  </si>
  <si>
    <t>Female</t>
  </si>
  <si>
    <t>Total</t>
  </si>
  <si>
    <t>Others</t>
  </si>
  <si>
    <t>Not Stated</t>
  </si>
  <si>
    <t>Region</t>
  </si>
  <si>
    <t xml:space="preserve">Usual Residence of Mother </t>
  </si>
  <si>
    <t>Legitimate</t>
  </si>
  <si>
    <t>Illegitimate</t>
  </si>
  <si>
    <t>Age Group</t>
  </si>
  <si>
    <t xml:space="preserve">Father </t>
  </si>
  <si>
    <t>Mother</t>
  </si>
  <si>
    <t xml:space="preserve">Mother </t>
  </si>
  <si>
    <t>Under 15</t>
  </si>
  <si>
    <t>15-19</t>
  </si>
  <si>
    <t>20-24</t>
  </si>
  <si>
    <t>25-29</t>
  </si>
  <si>
    <t>30-34</t>
  </si>
  <si>
    <t>35-39</t>
  </si>
  <si>
    <t>40-44</t>
  </si>
  <si>
    <t>45-49</t>
  </si>
  <si>
    <t>50 and over</t>
  </si>
  <si>
    <t xml:space="preserve">Usual Residence </t>
  </si>
  <si>
    <t>Health Professionals</t>
  </si>
  <si>
    <t>Number of Live Births</t>
  </si>
  <si>
    <t>Hilot/Traditional Birth Attendant</t>
  </si>
  <si>
    <t xml:space="preserve">    MIMAROPA Region</t>
  </si>
  <si>
    <t xml:space="preserve">    National Capital Region (NCR)</t>
  </si>
  <si>
    <t xml:space="preserve">    Cordillera Administrative Region (CAR)</t>
  </si>
  <si>
    <t xml:space="preserve">    Region I  (Ilocos Region)</t>
  </si>
  <si>
    <t xml:space="preserve">    Region II (Cagayan Valley)</t>
  </si>
  <si>
    <t xml:space="preserve">    Region III (Central Luzon)</t>
  </si>
  <si>
    <t xml:space="preserve">    Region IV-A (CALABARZON)</t>
  </si>
  <si>
    <t xml:space="preserve">    Region V (Bicol)</t>
  </si>
  <si>
    <t xml:space="preserve">    Region VI (Western Visayas)</t>
  </si>
  <si>
    <t xml:space="preserve">    Region VII (Central Visayas)</t>
  </si>
  <si>
    <t xml:space="preserve">    Region VIII (Eastern Visayas)</t>
  </si>
  <si>
    <t xml:space="preserve">    Region IX (Zamboanga Peninsula)</t>
  </si>
  <si>
    <t xml:space="preserve">    Region X (Northern Mindanao)</t>
  </si>
  <si>
    <t xml:space="preserve">    Region XI (Davao)</t>
  </si>
  <si>
    <t xml:space="preserve">    Region XIII (Caraga)</t>
  </si>
  <si>
    <t>Month of Occurrence</t>
  </si>
  <si>
    <t>January</t>
  </si>
  <si>
    <t>February</t>
  </si>
  <si>
    <t>March</t>
  </si>
  <si>
    <t>April</t>
  </si>
  <si>
    <t>May</t>
  </si>
  <si>
    <t>June</t>
  </si>
  <si>
    <t>July</t>
  </si>
  <si>
    <t>August</t>
  </si>
  <si>
    <t>September</t>
  </si>
  <si>
    <t>October</t>
  </si>
  <si>
    <t>November</t>
  </si>
  <si>
    <t>December</t>
  </si>
  <si>
    <t>Daily Average</t>
  </si>
  <si>
    <t>Age of Mother</t>
  </si>
  <si>
    <t xml:space="preserve"> </t>
  </si>
  <si>
    <t>Per Hour</t>
  </si>
  <si>
    <t>Note: Figures are results of actual registration without any adjustment for under registration.</t>
  </si>
  <si>
    <t>Foreign Country</t>
  </si>
  <si>
    <t>Source: Philippine Statistics Authority (Data on live births are those registered at the Office of the City/Municipal Registrars throughout the country and submitted to the Office of the Civil Registrar General; Certificate of Live Birth-Municipal Form No. 102)</t>
  </si>
  <si>
    <t>Both Sexes</t>
  </si>
  <si>
    <t>Usual Residence of Mother</t>
  </si>
  <si>
    <t>Late Registration</t>
  </si>
  <si>
    <t>Timely Registration</t>
  </si>
  <si>
    <t>Difference (Place of Occurrence Less Usual Residence of the Mother)</t>
  </si>
  <si>
    <t>% Share (Total Legitimate)</t>
  </si>
  <si>
    <t>% Share (Region)</t>
  </si>
  <si>
    <t>% Share (Total Illegitimate)</t>
  </si>
  <si>
    <t>Percent Share (Region)</t>
  </si>
  <si>
    <r>
      <rPr>
        <vertAlign val="superscript"/>
        <sz val="9"/>
        <rFont val="Arial"/>
        <family val="2"/>
      </rPr>
      <t>1</t>
    </r>
    <r>
      <rPr>
        <sz val="9"/>
        <rFont val="Arial"/>
        <family val="2"/>
      </rPr>
      <t xml:space="preserve"> Excludes the City of Cotabato and includes the 63 barangays in the province of Cotabato that are now part of the 8 area clusters in BARMM as data by barangay are not available</t>
    </r>
  </si>
  <si>
    <r>
      <rPr>
        <vertAlign val="superscript"/>
        <sz val="9"/>
        <rFont val="Arial"/>
        <family val="2"/>
      </rPr>
      <t>2</t>
    </r>
    <r>
      <rPr>
        <sz val="9"/>
        <rFont val="Arial"/>
        <family val="2"/>
      </rPr>
      <t xml:space="preserve"> Includes the City of Cotabato and excludes the 63 barangays from the province of Cotabato that now comprise the 8 area clusters in BARMM</t>
    </r>
  </si>
  <si>
    <r>
      <t xml:space="preserve">    Region XII (SOCCSKSARGEN)</t>
    </r>
    <r>
      <rPr>
        <vertAlign val="superscript"/>
        <sz val="10"/>
        <rFont val="Arial"/>
        <family val="2"/>
      </rPr>
      <t xml:space="preserve"> 1</t>
    </r>
  </si>
  <si>
    <r>
      <t xml:space="preserve">    Region XII (SOCCSKSARGEN) </t>
    </r>
    <r>
      <rPr>
        <vertAlign val="superscript"/>
        <sz val="10"/>
        <rFont val="Arial"/>
        <family val="2"/>
      </rPr>
      <t>1</t>
    </r>
  </si>
  <si>
    <t>*</t>
  </si>
  <si>
    <t xml:space="preserve">            * Less than 0.05 percent</t>
  </si>
  <si>
    <t xml:space="preserve">           Includes babies born to mother whose usual residence is a foreign country</t>
  </si>
  <si>
    <t xml:space="preserve">           * Less than 0.05 percent</t>
  </si>
  <si>
    <r>
      <t xml:space="preserve">    Region XII (SOCCSKSARGEN)</t>
    </r>
    <r>
      <rPr>
        <vertAlign val="superscript"/>
        <sz val="10"/>
        <color theme="1"/>
        <rFont val="Arial"/>
        <family val="2"/>
      </rPr>
      <t>1</t>
    </r>
  </si>
  <si>
    <r>
      <t xml:space="preserve">    Bangsamoro Autonomous Region in 
      Muslim Mindanao (BARMM)</t>
    </r>
    <r>
      <rPr>
        <vertAlign val="superscript"/>
        <sz val="10"/>
        <color theme="1"/>
        <rFont val="Arial"/>
        <family val="2"/>
      </rPr>
      <t>2</t>
    </r>
  </si>
  <si>
    <r>
      <t xml:space="preserve">    Bangsamoro Autonomous Region in 
      Muslim Mindanao (BARMM) </t>
    </r>
    <r>
      <rPr>
        <vertAlign val="superscript"/>
        <sz val="10"/>
        <rFont val="Arial"/>
        <family val="2"/>
      </rPr>
      <t>2</t>
    </r>
  </si>
  <si>
    <r>
      <t xml:space="preserve">    Bangsamoro Autonomous Region in 
      Muslim Mindanao (BARMM) </t>
    </r>
    <r>
      <rPr>
        <vertAlign val="superscript"/>
        <sz val="10"/>
        <rFont val="Arial"/>
        <family val="2"/>
      </rPr>
      <t>2</t>
    </r>
    <r>
      <rPr>
        <sz val="10"/>
        <rFont val="Arial"/>
        <family val="2"/>
      </rPr>
      <t xml:space="preserve"> </t>
    </r>
  </si>
  <si>
    <t>Share (%)</t>
  </si>
  <si>
    <t xml:space="preserve"> Share (%)</t>
  </si>
  <si>
    <t>Reported Births Occurring Abroad</t>
  </si>
  <si>
    <t>Sex</t>
  </si>
  <si>
    <t>Sex Ratio</t>
  </si>
  <si>
    <t>Father</t>
  </si>
  <si>
    <t>50 &amp; Over</t>
  </si>
  <si>
    <t xml:space="preserve">              -  Counts are equal to 0</t>
  </si>
  <si>
    <t>Citizenship of Father</t>
  </si>
  <si>
    <t>Citizenship of Mother</t>
  </si>
  <si>
    <t>Filipino</t>
  </si>
  <si>
    <t>Japanese</t>
  </si>
  <si>
    <t>American</t>
  </si>
  <si>
    <t>Italian</t>
  </si>
  <si>
    <t>Spaniard</t>
  </si>
  <si>
    <t>Canadian</t>
  </si>
  <si>
    <t>Indian</t>
  </si>
  <si>
    <t>Egyptian</t>
  </si>
  <si>
    <t>British</t>
  </si>
  <si>
    <t>Pakistani</t>
  </si>
  <si>
    <t>German</t>
  </si>
  <si>
    <t xml:space="preserve">          -  Counts are equal to 0</t>
  </si>
  <si>
    <t>Korean</t>
  </si>
  <si>
    <t xml:space="preserve">British </t>
  </si>
  <si>
    <t>First-Order Live Births</t>
  </si>
  <si>
    <t>Source: Philippine Statistics Authority (Data on live births are those registered at the Office of the 
               City/Municipal Registrars throughout the country and submitted to the Office of the Civil 
               Registrar General; Certificate of Live Birth-Municipal Form No. 102)</t>
  </si>
  <si>
    <t>Table A. Number and Percent Change of Registered Live Births, Philippines: 2012-2021</t>
  </si>
  <si>
    <t>Notes: Figures are results of actual registration without any adjustment for under registration.</t>
  </si>
  <si>
    <t>Table B. Number and Percent Share of Registered Live Births by Region of Place of Occurrence and Usual Residence of Mother, Philippines: 2021</t>
  </si>
  <si>
    <t>Table C. Number, Percent Share, and Daily Average of Registered Live 
              Births by Month of Occurrence, Philippines: 2021</t>
  </si>
  <si>
    <t>Source: Philippine Statistics Authority (Data on live births are those registered at the 
               Office of the City/Municipal Registrars throughout the country and submitted to 
               the Office of the Civil Registrar General; Certificate of Live Birth-Municipal 
               Form No. 102)</t>
  </si>
  <si>
    <t>Table D.  Number and Percent Share of Registered Live Births by Attendant at Birth, and Region of Place of Occurrence and Usual 
               Residence of Mother, Philippines: 2021</t>
  </si>
  <si>
    <t>Source: Philippine Statistics Authority (Data on live births are those registered at the Office of the City/Municipal Registrars throughout the country and 
               submitted to the Office of the Civil Registrar General; Certificate of Live Birth-Municipal Form No. 102)</t>
  </si>
  <si>
    <t>Table E. Number and Percent Share of Registered Live Births by Age Group of 
              Father and Mother, Philippines: 2021</t>
  </si>
  <si>
    <t>Source: Philippine Statistics Authority (Data on live births are those registered at the Office of 
               the City/Municipal Registrars throughout the country and submitted to the Office of the 
               Civil Registrar General; Certificate of Live Birth-Municipal Form No. 102)</t>
  </si>
  <si>
    <t>Table F. Number and Percent Share of Registered First-Order Live Births by Age 
              Group of Mother and Legitimacy Status of the Child, Philippines: 2021</t>
  </si>
  <si>
    <t>Table G. Number and Percent Share of Registered Live Births by Legitimacy Status of the Child and Region of Usual 
               Residence of Mother, Philippines: 2021</t>
  </si>
  <si>
    <t>Source: Philippine Statistics Authority (Data on live births are those registered at the Office of the City/Municipal Registrars throughout the country 
               and submitted to the Office of the Civil Registrar General; Certificate of Live Birth-Municipal Form No. 102)</t>
  </si>
  <si>
    <r>
      <rPr>
        <vertAlign val="superscript"/>
        <sz val="9"/>
        <rFont val="Arial"/>
        <family val="2"/>
      </rPr>
      <t xml:space="preserve">                1</t>
    </r>
    <r>
      <rPr>
        <sz val="9"/>
        <rFont val="Arial"/>
        <family val="2"/>
      </rPr>
      <t xml:space="preserve"> Excludes the City of Cotabato and includes the 63 barangays in the province of Cotabato that are now part of the 8 area clusters in BARMM 
             as data by barangay are not available</t>
    </r>
  </si>
  <si>
    <t>Source: Philippine Statistics Authority (Data on live births are those registered at the Office of the 
            City/Municipal Registrars throughout the country and submitted to the Office of the Civil 
            Registrar General; Certificate of Live Birth-Municipal Form No. 102)</t>
  </si>
  <si>
    <t>Table I. Number and Percent Share of Registered Live Births by Registration Status and Region of Usual Residence of Mother, 
             Philippines: 2021</t>
  </si>
  <si>
    <t>Source: Philippine Statistics Authority (Data on live births are those registered at the Office of the City/Municipal Registrars throughout the country and 
               submitted to the Office of the Civil Registrar General; Certificate of  Live Birth-Municipal Form No. 102)</t>
  </si>
  <si>
    <t xml:space="preserve">             Includes babies born to mother whose usual residence is a foreign country</t>
  </si>
  <si>
    <t xml:space="preserve">         * Less than 0.05 percent</t>
  </si>
  <si>
    <t>Source: Philippine Statistics Authority (Data on live births occurring abroad are those registered at the Philippine 
              Foreign Service Posts transmitted to the Department of Foreign Affairs in Manila and subsequently endorsed 
              to the Office of the Civil Registrar General)</t>
  </si>
  <si>
    <t>Source: Philippine Statistics Authority (Data on live births occurring abroad are those 
              registered at the Philippine Foreign Service Posts transmitted to the 
              Department of Foreign Affairs in Manila and subsequently endorsed to the 
              Office of the Civil Registrar General)</t>
  </si>
  <si>
    <t>Notes: Figures are results of actual registration without any adjustment for under 
               registration.</t>
  </si>
  <si>
    <t>Table L. Percent Share of Registered Live Births that Occurred Abroad by Citizenship of Father and Mother: 2021</t>
  </si>
  <si>
    <t>Source: Philippine Statistics Authority (Data on live births occurring abroad are those registered at the Philippine Foreign Service Posts 
              transmitted to the Department of Foreign Affairs in Manila and subsequently endorsed to the Office of the Civil Registrar General)</t>
  </si>
  <si>
    <t>n.a.</t>
  </si>
  <si>
    <t>Source: Philippine Statistics Authority (Data on live births are those registered at the Office of the City/Municipal Registrars throughout the country and submitted  to the Office of the Civil 
              Registrar General; Certificate of Live Birth-Municipal Form No. 102)</t>
  </si>
  <si>
    <t xml:space="preserve">   Leap years: 2012, 2016 and 2020</t>
  </si>
  <si>
    <t xml:space="preserve">   * Less than 0.05 percent</t>
  </si>
  <si>
    <t xml:space="preserve">              * Less than 0.05 percent</t>
  </si>
  <si>
    <t xml:space="preserve">            - Counts are equal to 0 </t>
  </si>
  <si>
    <t>Table H.  Number and Percent Share of Registered Live Births by Age Group of Mother 
                 and Legitimacy Status of the Child, Philippines: 2021</t>
  </si>
  <si>
    <t>Table J. Number and Percent Share of Registered Live Births that Occurred Abroad, by Month of 
              Occurrence and Sex, and Daily Average and Sex Ratio by Month of Occurrence: 2021</t>
  </si>
  <si>
    <t>Table K. Number and Percent Share of Registered Live Births that 
              Occurred Abroad and Born to Either a Filipino Father or Mother, 
              by Age Group of Father and Mother: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</si>
</sst>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_(* \(#,##0\);_(* &quot;-&quot;_);_(@_)"/>
    <numFmt numFmtId="165" formatCode="#,##0.0"/>
    <numFmt numFmtId="166" formatCode="_(* #,##0.0_);_(* \(#,##0.0\);_(* &quot;-&quot;??_);_(@_)"/>
    <numFmt numFmtId="167" formatCode="_(* #,##0_);_(* \(#,##0\);_(* &quot;-&quot;??_);_(@_)"/>
    <numFmt numFmtId="168" formatCode="0.0"/>
    <numFmt numFmtId="169" formatCode="_-* #,##0_-;\-* #,##0_-;_-* &quot;-&quot;??_-;_-@_-"/>
    <numFmt numFmtId="170" formatCode="_-* #,##0.0_-;\-* #,##0.0_-;_-* &quot;-&quot;??_-;_-@_-"/>
    <numFmt numFmtId="171" formatCode="0.0%"/>
    <numFmt numFmtId="172" formatCode="0.00_)"/>
  </numFmts>
  <fonts count="43"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9"/>
      <color theme="1"/>
      <name val="Arial"/>
      <family val="2"/>
    </font>
    <font>
      <sz val="9"/>
      <name val="Arial"/>
      <family val="2"/>
    </font>
    <font>
      <b/>
      <sz val="11"/>
      <color theme="1"/>
      <name val="Calibri"/>
      <family val="2"/>
      <scheme val="minor"/>
    </font>
    <font>
      <sz val="11"/>
      <color theme="0"/>
      <name val="Calibri"/>
      <family val="2"/>
      <scheme val="minor"/>
    </font>
    <font>
      <sz val="11"/>
      <color rgb="FFFF0000"/>
      <name val="Calibri"/>
      <family val="2"/>
      <scheme val="min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8"/>
      <color theme="3"/>
      <name val="Cambria"/>
      <family val="2"/>
      <scheme val="major"/>
    </font>
    <font>
      <sz val="12"/>
      <name val="Helv"/>
    </font>
    <font>
      <b/>
      <sz val="10"/>
      <color theme="1"/>
      <name val="Arial"/>
      <family val="2"/>
    </font>
    <font>
      <b/>
      <sz val="10"/>
      <name val="Arial"/>
      <family val="2"/>
    </font>
    <font>
      <sz val="10"/>
      <color theme="0"/>
      <name val="Arial"/>
      <family val="2"/>
    </font>
    <font>
      <vertAlign val="superscript"/>
      <sz val="9"/>
      <name val="Arial"/>
      <family val="2"/>
    </font>
    <font>
      <vertAlign val="superscript"/>
      <sz val="10"/>
      <name val="Arial"/>
      <family val="2"/>
    </font>
    <font>
      <vertAlign val="superscript"/>
      <sz val="10"/>
      <color theme="1"/>
      <name val="Arial"/>
      <family val="2"/>
    </font>
    <font>
      <sz val="9"/>
      <color rgb="FF000000"/>
      <name val="Arial"/>
      <family val="2"/>
    </font>
    <font>
      <sz val="11"/>
      <color theme="4" tint="-0.249977111117893"/>
      <name val="Calibri"/>
      <family val="2"/>
      <scheme val="minor"/>
    </font>
    <font>
      <sz val="9"/>
      <color theme="1"/>
      <name val="Calibri"/>
      <family val="2"/>
      <scheme val="minor"/>
    </font>
    <font>
      <sz val="10"/>
      <color theme="1"/>
      <name val="Calibri"/>
      <family val="2"/>
      <scheme val="minor"/>
    </font>
    <font>
      <sz val="8"/>
      <color rgb="FF000000"/>
      <name val="Arial"/>
      <family val="2"/>
    </font>
    <font>
      <sz val="11"/>
      <name val="Calibri"/>
      <family val="2"/>
      <scheme val="minor"/>
    </font>
    <font>
      <sz val="10"/>
      <color rgb="FFFF0000"/>
      <name val="Calibri"/>
      <family val="2"/>
      <scheme val="minor"/>
    </font>
    <font>
      <sz val="10"/>
      <name val="Calibri"/>
      <family val="2"/>
      <scheme val="minor"/>
    </font>
    <font>
      <sz val="9"/>
      <name val="Calibri"/>
      <family val="2"/>
      <scheme val="minor"/>
    </font>
    <font>
      <b/>
      <sz val="10"/>
      <color rgb="FF000000"/>
      <name val="Arial"/>
      <family val="2"/>
    </font>
    <font>
      <b/>
      <sz val="9"/>
      <color theme="1"/>
      <name val="Arial"/>
      <family val="2"/>
    </font>
    <font>
      <i/>
      <sz val="9"/>
      <color theme="1"/>
      <name val="Arial"/>
      <family val="2"/>
    </font>
    <font>
      <sz val="11"/>
      <color theme="1"/>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2">
    <border>
      <left/>
      <right/>
      <top/>
      <bottom/>
      <diagonal/>
    </border>
    <border>
      <left/>
      <right/>
      <top/>
      <bottom style="double">
        <color auto="1"/>
      </bottom>
      <diagonal/>
    </border>
    <border>
      <left/>
      <right/>
      <top/>
      <bottom style="medium">
        <color auto="1"/>
      </bottom>
      <diagonal/>
    </border>
    <border>
      <left/>
      <right/>
      <top style="medium">
        <color auto="1"/>
      </top>
      <bottom/>
      <diagonal/>
    </border>
    <border>
      <left/>
      <right/>
      <top style="medium">
        <color auto="1"/>
      </top>
      <bottom style="dotted">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double">
        <color auto="1"/>
      </bottom>
      <diagonal/>
    </border>
    <border>
      <left/>
      <right/>
      <top style="dotted">
        <color auto="1"/>
      </top>
      <bottom style="dotted">
        <color auto="1"/>
      </bottom>
      <diagonal/>
    </border>
    <border>
      <left/>
      <right/>
      <top style="dotted">
        <color auto="1"/>
      </top>
      <bottom style="double">
        <color auto="1"/>
      </bottom>
      <diagonal/>
    </border>
    <border>
      <left/>
      <right/>
      <top style="medium">
        <color auto="1"/>
      </top>
      <bottom style="dashed">
        <color auto="1"/>
      </bottom>
      <diagonal/>
    </border>
    <border>
      <left/>
      <right/>
      <top style="dashed">
        <color auto="1"/>
      </top>
      <bottom style="double">
        <color auto="1"/>
      </bottom>
      <diagonal/>
    </border>
    <border>
      <left/>
      <right/>
      <top style="dotted">
        <color indexed="64"/>
      </top>
      <bottom/>
      <diagonal/>
    </border>
    <border>
      <left/>
      <right/>
      <top style="medium">
        <color auto="1"/>
      </top>
      <bottom style="hair">
        <color auto="1"/>
      </bottom>
      <diagonal/>
    </border>
    <border>
      <left/>
      <right/>
      <top/>
      <bottom style="dotted">
        <color auto="1"/>
      </bottom>
      <diagonal/>
    </border>
  </borders>
  <cellStyleXfs count="49">
    <xf numFmtId="0" fontId="0" fillId="0" borderId="0"/>
    <xf numFmtId="43" fontId="1" fillId="0" borderId="0" applyFont="0" applyFill="0" applyBorder="0" applyAlignment="0" applyProtection="0"/>
    <xf numFmtId="0" fontId="2" fillId="0" borderId="0"/>
    <xf numFmtId="164" fontId="3" fillId="2" borderId="0"/>
    <xf numFmtId="9" fontId="1" fillId="0" borderId="0" applyFon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8" applyNumberFormat="0" applyAlignment="0" applyProtection="0"/>
    <xf numFmtId="0" fontId="17" fillId="7" borderId="9" applyNumberFormat="0" applyAlignment="0" applyProtection="0"/>
    <xf numFmtId="0" fontId="18" fillId="7" borderId="8" applyNumberFormat="0" applyAlignment="0" applyProtection="0"/>
    <xf numFmtId="0" fontId="19" fillId="0" borderId="10" applyNumberFormat="0" applyFill="0" applyAlignment="0" applyProtection="0"/>
    <xf numFmtId="0" fontId="20" fillId="8" borderId="11" applyNumberFormat="0" applyAlignment="0" applyProtection="0"/>
    <xf numFmtId="0" fontId="8" fillId="0" borderId="0" applyNumberFormat="0" applyFill="0" applyBorder="0" applyAlignment="0" applyProtection="0"/>
    <xf numFmtId="0" fontId="1" fillId="9" borderId="12" applyNumberFormat="0" applyFont="0" applyAlignment="0" applyProtection="0"/>
    <xf numFmtId="0" fontId="21" fillId="0" borderId="0" applyNumberFormat="0" applyFill="0" applyBorder="0" applyAlignment="0" applyProtection="0"/>
    <xf numFmtId="0" fontId="6" fillId="0" borderId="13" applyNumberFormat="0" applyFill="0" applyAlignment="0" applyProtection="0"/>
    <xf numFmtId="0" fontId="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 fillId="33" borderId="0" applyNumberFormat="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xf numFmtId="172" fontId="23" fillId="0" borderId="0"/>
  </cellStyleXfs>
  <cellXfs count="286">
    <xf numFmtId="0" fontId="0" fillId="0" borderId="0" xfId="0"/>
    <xf numFmtId="0" fontId="3" fillId="0" borderId="0" xfId="0" applyFont="1" applyFill="1"/>
    <xf numFmtId="0" fontId="4" fillId="0" borderId="0" xfId="0" applyFont="1" applyFill="1"/>
    <xf numFmtId="0" fontId="4" fillId="0" borderId="0" xfId="0" applyFont="1" applyFill="1" applyBorder="1"/>
    <xf numFmtId="165" fontId="4" fillId="0" borderId="0" xfId="1" applyNumberFormat="1" applyFont="1" applyFill="1" applyBorder="1"/>
    <xf numFmtId="165" fontId="4" fillId="0" borderId="0" xfId="1" applyNumberFormat="1" applyFont="1" applyFill="1"/>
    <xf numFmtId="0" fontId="5" fillId="0" borderId="0" xfId="0" applyFont="1" applyFill="1" applyBorder="1"/>
    <xf numFmtId="0" fontId="4" fillId="0" borderId="0" xfId="0" applyFont="1" applyFill="1" applyBorder="1" applyAlignment="1">
      <alignment horizontal="left" vertical="top" indent="3"/>
    </xf>
    <xf numFmtId="166" fontId="2" fillId="0" borderId="0" xfId="1" applyNumberFormat="1" applyFont="1" applyFill="1" applyAlignment="1">
      <alignment horizontal="right"/>
    </xf>
    <xf numFmtId="3" fontId="3" fillId="0" borderId="0" xfId="0" applyNumberFormat="1" applyFont="1" applyFill="1"/>
    <xf numFmtId="0" fontId="2" fillId="0" borderId="0" xfId="0" applyFont="1" applyFill="1" applyBorder="1"/>
    <xf numFmtId="165" fontId="2" fillId="0" borderId="0" xfId="1" applyNumberFormat="1" applyFont="1" applyFill="1" applyBorder="1"/>
    <xf numFmtId="0" fontId="3" fillId="0" borderId="0" xfId="0" applyFont="1" applyFill="1" applyBorder="1"/>
    <xf numFmtId="3" fontId="2" fillId="0" borderId="0" xfId="0" applyNumberFormat="1" applyFont="1" applyFill="1"/>
    <xf numFmtId="0" fontId="3" fillId="0" borderId="2" xfId="0" applyFont="1" applyFill="1" applyBorder="1"/>
    <xf numFmtId="166" fontId="2" fillId="0" borderId="2" xfId="1" applyNumberFormat="1" applyFont="1" applyFill="1" applyBorder="1"/>
    <xf numFmtId="3" fontId="26" fillId="0" borderId="0" xfId="1" applyNumberFormat="1" applyFont="1" applyFill="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169" fontId="3" fillId="0" borderId="0" xfId="0" applyNumberFormat="1" applyFont="1" applyFill="1"/>
    <xf numFmtId="168" fontId="3" fillId="0" borderId="0" xfId="0" applyNumberFormat="1" applyFont="1" applyFill="1"/>
    <xf numFmtId="2" fontId="3" fillId="0" borderId="0" xfId="0" applyNumberFormat="1" applyFont="1" applyFill="1"/>
    <xf numFmtId="165" fontId="25" fillId="0" borderId="0" xfId="1" applyNumberFormat="1" applyFont="1" applyFill="1" applyBorder="1"/>
    <xf numFmtId="0" fontId="2" fillId="0" borderId="0" xfId="0" applyFont="1" applyFill="1"/>
    <xf numFmtId="0" fontId="2" fillId="0" borderId="14" xfId="0" applyFont="1" applyFill="1" applyBorder="1" applyAlignment="1">
      <alignment vertical="center"/>
    </xf>
    <xf numFmtId="0" fontId="2" fillId="0" borderId="14"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Alignment="1">
      <alignment horizontal="center"/>
    </xf>
    <xf numFmtId="3" fontId="2" fillId="0" borderId="0" xfId="1" applyNumberFormat="1" applyFont="1" applyFill="1" applyBorder="1"/>
    <xf numFmtId="43" fontId="3" fillId="0" borderId="0" xfId="1" applyFont="1" applyFill="1" applyAlignment="1">
      <alignment horizontal="center"/>
    </xf>
    <xf numFmtId="0" fontId="9" fillId="0" borderId="0" xfId="0" applyFont="1" applyFill="1" applyBorder="1" applyAlignment="1">
      <alignment horizontal="center"/>
    </xf>
    <xf numFmtId="0" fontId="3" fillId="0" borderId="0" xfId="0" applyFont="1" applyFill="1" applyAlignment="1">
      <alignment vertical="top"/>
    </xf>
    <xf numFmtId="0" fontId="2" fillId="0" borderId="0" xfId="0" applyFont="1" applyFill="1" applyAlignment="1"/>
    <xf numFmtId="0" fontId="3" fillId="0" borderId="2" xfId="0" applyFont="1" applyFill="1" applyBorder="1" applyAlignment="1"/>
    <xf numFmtId="0" fontId="9" fillId="0" borderId="0" xfId="0" applyFont="1" applyFill="1" applyBorder="1" applyAlignment="1">
      <alignment horizontal="center" vertical="center" wrapText="1"/>
    </xf>
    <xf numFmtId="0" fontId="3" fillId="0" borderId="0" xfId="0" applyFont="1" applyFill="1" applyAlignment="1">
      <alignment horizontal="left"/>
    </xf>
    <xf numFmtId="167" fontId="2" fillId="0" borderId="0" xfId="1" applyNumberFormat="1" applyFont="1" applyFill="1"/>
    <xf numFmtId="166" fontId="2" fillId="0" borderId="0" xfId="1" applyNumberFormat="1" applyFont="1" applyFill="1"/>
    <xf numFmtId="167" fontId="2" fillId="0" borderId="2" xfId="1" applyNumberFormat="1" applyFont="1" applyFill="1" applyBorder="1"/>
    <xf numFmtId="166" fontId="3" fillId="0" borderId="0" xfId="0" applyNumberFormat="1" applyFont="1" applyFill="1" applyAlignment="1">
      <alignment vertical="top"/>
    </xf>
    <xf numFmtId="171" fontId="3" fillId="0" borderId="0" xfId="4" applyNumberFormat="1" applyFont="1" applyFill="1"/>
    <xf numFmtId="0" fontId="25" fillId="0" borderId="0" xfId="0" applyFont="1" applyFill="1" applyBorder="1" applyAlignment="1">
      <alignment vertical="center"/>
    </xf>
    <xf numFmtId="0" fontId="25"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Fill="1" applyAlignment="1">
      <alignment vertical="top"/>
    </xf>
    <xf numFmtId="0" fontId="2" fillId="0" borderId="0" xfId="0" applyFont="1" applyFill="1" applyBorder="1" applyAlignment="1">
      <alignment horizontal="right"/>
    </xf>
    <xf numFmtId="0" fontId="2" fillId="0" borderId="0" xfId="0" applyFont="1" applyFill="1" applyBorder="1" applyAlignment="1">
      <alignment horizontal="center"/>
    </xf>
    <xf numFmtId="164" fontId="2" fillId="0" borderId="0" xfId="0" applyNumberFormat="1" applyFont="1" applyFill="1" applyAlignment="1">
      <alignment horizontal="right"/>
    </xf>
    <xf numFmtId="0" fontId="2" fillId="0" borderId="0" xfId="0" applyFont="1" applyFill="1" applyAlignment="1">
      <alignment horizontal="right"/>
    </xf>
    <xf numFmtId="0" fontId="2" fillId="0" borderId="0" xfId="0" applyFont="1" applyFill="1" applyAlignment="1">
      <alignment horizontal="left" indent="2"/>
    </xf>
    <xf numFmtId="0" fontId="2" fillId="0" borderId="0" xfId="0" applyFont="1" applyFill="1" applyAlignment="1">
      <alignment horizontal="left"/>
    </xf>
    <xf numFmtId="164" fontId="2" fillId="0" borderId="0" xfId="0" applyNumberFormat="1" applyFont="1" applyFill="1" applyBorder="1" applyAlignment="1">
      <alignment horizontal="right"/>
    </xf>
    <xf numFmtId="168" fontId="2" fillId="0" borderId="0" xfId="0" applyNumberFormat="1" applyFont="1" applyFill="1" applyBorder="1" applyAlignment="1">
      <alignment horizontal="right" wrapText="1"/>
    </xf>
    <xf numFmtId="0" fontId="2" fillId="0" borderId="0" xfId="0" applyFont="1" applyFill="1" applyBorder="1" applyAlignment="1">
      <alignment horizontal="left" indent="2"/>
    </xf>
    <xf numFmtId="0" fontId="2" fillId="0" borderId="2" xfId="0" applyFont="1" applyFill="1" applyBorder="1" applyAlignment="1">
      <alignment horizontal="left"/>
    </xf>
    <xf numFmtId="164" fontId="2" fillId="0" borderId="2" xfId="0" applyNumberFormat="1" applyFont="1" applyFill="1" applyBorder="1" applyAlignment="1">
      <alignment horizontal="right"/>
    </xf>
    <xf numFmtId="168" fontId="2" fillId="0" borderId="2" xfId="0" applyNumberFormat="1" applyFont="1" applyFill="1" applyBorder="1" applyAlignment="1">
      <alignment horizontal="right" wrapText="1"/>
    </xf>
    <xf numFmtId="164" fontId="2" fillId="0" borderId="0" xfId="0" applyNumberFormat="1" applyFont="1" applyFill="1"/>
    <xf numFmtId="164" fontId="2" fillId="0" borderId="2" xfId="0" applyNumberFormat="1" applyFont="1" applyFill="1" applyBorder="1" applyAlignment="1">
      <alignment wrapText="1"/>
    </xf>
    <xf numFmtId="169" fontId="2" fillId="0" borderId="2" xfId="1" applyNumberFormat="1" applyFont="1" applyFill="1" applyBorder="1"/>
    <xf numFmtId="168" fontId="2" fillId="0" borderId="2" xfId="0" applyNumberFormat="1" applyFont="1" applyFill="1" applyBorder="1" applyAlignment="1">
      <alignment horizontal="right" indent="2"/>
    </xf>
    <xf numFmtId="0" fontId="2" fillId="0" borderId="0" xfId="0" applyFont="1" applyFill="1" applyBorder="1" applyAlignment="1">
      <alignment vertical="center" wrapText="1"/>
    </xf>
    <xf numFmtId="0" fontId="2" fillId="0" borderId="2" xfId="0" applyFont="1" applyFill="1" applyBorder="1"/>
    <xf numFmtId="169" fontId="2" fillId="0" borderId="0" xfId="1" applyNumberFormat="1" applyFont="1" applyFill="1" applyBorder="1"/>
    <xf numFmtId="169" fontId="2" fillId="0" borderId="0" xfId="1" applyNumberFormat="1" applyFont="1" applyFill="1"/>
    <xf numFmtId="0" fontId="5" fillId="0" borderId="0" xfId="0" applyFont="1" applyFill="1" applyAlignment="1">
      <alignment vertical="center"/>
    </xf>
    <xf numFmtId="169" fontId="5" fillId="0" borderId="0" xfId="1" applyNumberFormat="1" applyFont="1" applyFill="1" applyBorder="1"/>
    <xf numFmtId="0" fontId="5" fillId="0" borderId="0" xfId="0" applyFont="1" applyFill="1"/>
    <xf numFmtId="0" fontId="2" fillId="0" borderId="14" xfId="0" applyFont="1" applyFill="1" applyBorder="1" applyAlignment="1">
      <alignment horizontal="center" vertical="center" wrapText="1"/>
    </xf>
    <xf numFmtId="0" fontId="2" fillId="0" borderId="16" xfId="0" applyFont="1" applyFill="1" applyBorder="1" applyAlignment="1">
      <alignment horizontal="center"/>
    </xf>
    <xf numFmtId="167" fontId="5" fillId="0" borderId="0" xfId="1" applyNumberFormat="1" applyFont="1" applyFill="1" applyBorder="1"/>
    <xf numFmtId="164" fontId="5" fillId="0" borderId="0" xfId="0" applyNumberFormat="1" applyFont="1" applyFill="1" applyBorder="1" applyAlignment="1">
      <alignment horizontal="right"/>
    </xf>
    <xf numFmtId="166" fontId="5" fillId="0" borderId="0" xfId="1" applyNumberFormat="1" applyFont="1" applyFill="1" applyBorder="1" applyAlignment="1">
      <alignment horizontal="right" wrapText="1"/>
    </xf>
    <xf numFmtId="0" fontId="5" fillId="0" borderId="0" xfId="0" applyFont="1" applyFill="1" applyAlignment="1">
      <alignment vertical="top"/>
    </xf>
    <xf numFmtId="0" fontId="4" fillId="0" borderId="0" xfId="0" applyFont="1" applyFill="1" applyAlignment="1">
      <alignment vertical="top"/>
    </xf>
    <xf numFmtId="166" fontId="5" fillId="0" borderId="0" xfId="1" applyNumberFormat="1" applyFont="1" applyFill="1" applyAlignment="1">
      <alignment horizontal="right"/>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6" xfId="0" applyFont="1" applyFill="1" applyBorder="1" applyAlignment="1">
      <alignment horizontal="center"/>
    </xf>
    <xf numFmtId="0" fontId="3" fillId="0" borderId="0" xfId="0" applyFont="1" applyFill="1" applyAlignment="1">
      <alignment horizontal="left" indent="2"/>
    </xf>
    <xf numFmtId="0" fontId="3" fillId="0" borderId="0" xfId="0" applyFont="1" applyFill="1" applyBorder="1" applyAlignment="1">
      <alignment horizontal="left" indent="2"/>
    </xf>
    <xf numFmtId="0" fontId="3" fillId="0" borderId="2" xfId="0" applyFont="1" applyFill="1" applyBorder="1" applyAlignment="1">
      <alignment vertical="center"/>
    </xf>
    <xf numFmtId="167" fontId="3" fillId="0" borderId="2" xfId="1" applyNumberFormat="1" applyFont="1" applyFill="1" applyBorder="1"/>
    <xf numFmtId="166" fontId="3" fillId="0" borderId="2" xfId="1" applyNumberFormat="1" applyFont="1" applyFill="1" applyBorder="1"/>
    <xf numFmtId="0" fontId="5" fillId="0" borderId="0" xfId="0" applyFont="1" applyFill="1" applyBorder="1" applyAlignment="1">
      <alignment horizontal="left" indent="1"/>
    </xf>
    <xf numFmtId="170" fontId="4" fillId="0" borderId="0" xfId="0" applyNumberFormat="1" applyFont="1" applyFill="1"/>
    <xf numFmtId="0" fontId="5" fillId="0" borderId="0" xfId="0" applyFont="1" applyAlignment="1">
      <alignment horizontal="left" indent="4"/>
    </xf>
    <xf numFmtId="0" fontId="25" fillId="0" borderId="0" xfId="0" applyFont="1" applyFill="1" applyAlignment="1">
      <alignment vertical="top" wrapText="1"/>
    </xf>
    <xf numFmtId="0" fontId="25" fillId="0" borderId="0" xfId="0" applyFont="1" applyFill="1"/>
    <xf numFmtId="3" fontId="2" fillId="0" borderId="0" xfId="0" applyNumberFormat="1" applyFont="1" applyFill="1" applyBorder="1"/>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0" xfId="0" applyFont="1" applyFill="1" applyAlignment="1">
      <alignment horizontal="center" vertical="center"/>
    </xf>
    <xf numFmtId="169" fontId="2" fillId="0" borderId="0" xfId="1" applyNumberFormat="1" applyFont="1" applyFill="1" applyAlignment="1">
      <alignment horizontal="center"/>
    </xf>
    <xf numFmtId="170" fontId="2" fillId="0" borderId="0" xfId="1" applyNumberFormat="1" applyFont="1" applyFill="1" applyAlignment="1">
      <alignment horizontal="center"/>
    </xf>
    <xf numFmtId="3" fontId="2" fillId="0" borderId="0" xfId="0" applyNumberFormat="1" applyFont="1" applyFill="1" applyAlignment="1">
      <alignment horizontal="center"/>
    </xf>
    <xf numFmtId="170" fontId="2" fillId="0" borderId="0" xfId="1" applyNumberFormat="1" applyFont="1" applyFill="1"/>
    <xf numFmtId="169" fontId="5" fillId="2" borderId="0" xfId="1" applyNumberFormat="1" applyFont="1" applyFill="1"/>
    <xf numFmtId="3" fontId="2" fillId="0" borderId="2" xfId="0" applyNumberFormat="1" applyFont="1" applyFill="1" applyBorder="1"/>
    <xf numFmtId="165" fontId="5" fillId="0" borderId="0" xfId="0" applyNumberFormat="1" applyFont="1" applyFill="1" applyAlignment="1">
      <alignment horizontal="right"/>
    </xf>
    <xf numFmtId="170" fontId="2" fillId="0" borderId="0" xfId="1" applyNumberFormat="1" applyFont="1" applyFill="1" applyAlignment="1">
      <alignment horizontal="left" indent="2"/>
    </xf>
    <xf numFmtId="169" fontId="2" fillId="0" borderId="0" xfId="0" applyNumberFormat="1" applyFont="1" applyFill="1"/>
    <xf numFmtId="0" fontId="2" fillId="0" borderId="18" xfId="0" applyFont="1" applyFill="1" applyBorder="1" applyAlignment="1">
      <alignment horizontal="center" vertical="center" wrapText="1"/>
    </xf>
    <xf numFmtId="168" fontId="2" fillId="0" borderId="0" xfId="0" applyNumberFormat="1" applyFont="1" applyFill="1" applyBorder="1"/>
    <xf numFmtId="43" fontId="2" fillId="0" borderId="0" xfId="0" applyNumberFormat="1" applyFont="1" applyFill="1" applyBorder="1" applyAlignment="1">
      <alignment wrapText="1"/>
    </xf>
    <xf numFmtId="168" fontId="2" fillId="0" borderId="0" xfId="0" applyNumberFormat="1" applyFont="1" applyFill="1" applyAlignment="1">
      <alignment horizontal="right" wrapText="1"/>
    </xf>
    <xf numFmtId="166" fontId="2" fillId="0" borderId="0" xfId="1" applyNumberFormat="1" applyFont="1" applyFill="1" applyAlignment="1">
      <alignment horizontal="left" indent="1"/>
    </xf>
    <xf numFmtId="170" fontId="2" fillId="0" borderId="0" xfId="0" applyNumberFormat="1" applyFont="1" applyFill="1"/>
    <xf numFmtId="170" fontId="2" fillId="0" borderId="0" xfId="1" applyNumberFormat="1" applyFont="1" applyFill="1" applyAlignment="1">
      <alignment horizontal="right"/>
    </xf>
    <xf numFmtId="170" fontId="2" fillId="0" borderId="0" xfId="0" applyNumberFormat="1" applyFont="1" applyFill="1" applyBorder="1" applyAlignment="1">
      <alignment wrapText="1"/>
    </xf>
    <xf numFmtId="3" fontId="5" fillId="2" borderId="0" xfId="1" applyNumberFormat="1" applyFont="1" applyFill="1" applyBorder="1" applyAlignment="1"/>
    <xf numFmtId="170" fontId="2" fillId="0" borderId="0" xfId="0" applyNumberFormat="1" applyFont="1" applyFill="1" applyBorder="1" applyAlignment="1">
      <alignment horizontal="right" wrapText="1"/>
    </xf>
    <xf numFmtId="0" fontId="2" fillId="0" borderId="3" xfId="0" applyFont="1" applyFill="1" applyBorder="1" applyAlignment="1">
      <alignment horizontal="right"/>
    </xf>
    <xf numFmtId="0" fontId="2" fillId="0" borderId="1" xfId="0" applyFont="1" applyFill="1" applyBorder="1" applyAlignment="1">
      <alignment horizontal="center"/>
    </xf>
    <xf numFmtId="166" fontId="3" fillId="0" borderId="0" xfId="0" applyNumberFormat="1" applyFont="1" applyFill="1"/>
    <xf numFmtId="169" fontId="2" fillId="0" borderId="0" xfId="0" applyNumberFormat="1" applyFont="1" applyFill="1" applyAlignment="1">
      <alignment horizontal="right"/>
    </xf>
    <xf numFmtId="0" fontId="3" fillId="0" borderId="0" xfId="0" applyFont="1" applyFill="1" applyAlignment="1">
      <alignment horizontal="left" vertical="top" wrapText="1"/>
    </xf>
    <xf numFmtId="0" fontId="2" fillId="0" borderId="0" xfId="0" applyFont="1" applyFill="1" applyAlignment="1">
      <alignment horizontal="left" vertical="top" wrapText="1"/>
    </xf>
    <xf numFmtId="3" fontId="2" fillId="0" borderId="0" xfId="0" applyNumberFormat="1" applyFont="1" applyFill="1" applyAlignment="1">
      <alignment vertical="center"/>
    </xf>
    <xf numFmtId="170" fontId="2" fillId="0" borderId="0" xfId="0" applyNumberFormat="1" applyFont="1" applyFill="1" applyBorder="1" applyAlignment="1">
      <alignment vertical="center" wrapText="1"/>
    </xf>
    <xf numFmtId="170" fontId="2" fillId="0" borderId="0" xfId="0" applyNumberFormat="1" applyFont="1" applyFill="1" applyBorder="1" applyAlignment="1">
      <alignment horizontal="right" vertical="center" wrapText="1"/>
    </xf>
    <xf numFmtId="169" fontId="2" fillId="0" borderId="0" xfId="1" applyNumberFormat="1" applyFont="1" applyFill="1" applyAlignment="1">
      <alignment vertical="center"/>
    </xf>
    <xf numFmtId="169" fontId="2" fillId="0" borderId="0" xfId="1" applyNumberFormat="1" applyFont="1" applyFill="1" applyBorder="1" applyAlignment="1">
      <alignment vertical="center"/>
    </xf>
    <xf numFmtId="170" fontId="2" fillId="0" borderId="0" xfId="1" applyNumberFormat="1" applyFont="1" applyFill="1" applyAlignment="1">
      <alignment vertical="center"/>
    </xf>
    <xf numFmtId="3" fontId="5" fillId="2" borderId="0" xfId="1" applyNumberFormat="1" applyFont="1" applyFill="1" applyBorder="1" applyAlignment="1">
      <alignment vertical="center"/>
    </xf>
    <xf numFmtId="170" fontId="5" fillId="2" borderId="0" xfId="1" applyNumberFormat="1" applyFont="1" applyFill="1"/>
    <xf numFmtId="3" fontId="0" fillId="0" borderId="0" xfId="0" applyNumberFormat="1"/>
    <xf numFmtId="168" fontId="3" fillId="0" borderId="0" xfId="0" applyNumberFormat="1" applyFont="1" applyFill="1" applyAlignment="1">
      <alignment horizontal="right"/>
    </xf>
    <xf numFmtId="0" fontId="0" fillId="0" borderId="0" xfId="0" applyAlignment="1">
      <alignment vertical="center"/>
    </xf>
    <xf numFmtId="169" fontId="0" fillId="0" borderId="0" xfId="1" applyNumberFormat="1" applyFont="1"/>
    <xf numFmtId="169" fontId="0" fillId="0" borderId="0" xfId="0" applyNumberFormat="1"/>
    <xf numFmtId="0" fontId="31" fillId="0" borderId="0" xfId="0" applyFont="1"/>
    <xf numFmtId="0" fontId="0" fillId="0" borderId="2" xfId="0" applyBorder="1"/>
    <xf numFmtId="0" fontId="33" fillId="0" borderId="0" xfId="0" applyFont="1" applyFill="1" applyBorder="1" applyAlignment="1">
      <alignment vertical="top" wrapText="1"/>
    </xf>
    <xf numFmtId="0" fontId="32" fillId="2" borderId="0" xfId="0" applyFont="1" applyFill="1" applyBorder="1"/>
    <xf numFmtId="0" fontId="33" fillId="0" borderId="0" xfId="0" applyFont="1"/>
    <xf numFmtId="0" fontId="34" fillId="34" borderId="0" xfId="0" applyFont="1" applyFill="1" applyAlignment="1">
      <alignment vertical="center"/>
    </xf>
    <xf numFmtId="169" fontId="0" fillId="0" borderId="2" xfId="1" applyNumberFormat="1" applyFont="1" applyBorder="1"/>
    <xf numFmtId="0" fontId="0" fillId="0" borderId="0" xfId="0" applyBorder="1"/>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left" indent="2"/>
    </xf>
    <xf numFmtId="169" fontId="0" fillId="0" borderId="0" xfId="1" applyNumberFormat="1" applyFont="1" applyBorder="1"/>
    <xf numFmtId="170" fontId="0" fillId="0" borderId="0" xfId="1" applyNumberFormat="1" applyFont="1" applyBorder="1"/>
    <xf numFmtId="0" fontId="32" fillId="0" borderId="0" xfId="0" applyFont="1" applyBorder="1" applyAlignment="1">
      <alignment horizontal="left" indent="2"/>
    </xf>
    <xf numFmtId="169" fontId="8" fillId="0" borderId="0" xfId="1" applyNumberFormat="1" applyFont="1" applyBorder="1"/>
    <xf numFmtId="168" fontId="0" fillId="0" borderId="0" xfId="0" applyNumberFormat="1" applyBorder="1"/>
    <xf numFmtId="0" fontId="0" fillId="0" borderId="0" xfId="0" applyFill="1"/>
    <xf numFmtId="0" fontId="37" fillId="0" borderId="0" xfId="0" applyFont="1"/>
    <xf numFmtId="0" fontId="35" fillId="0" borderId="0" xfId="0" applyFont="1" applyBorder="1"/>
    <xf numFmtId="0" fontId="0" fillId="0" borderId="0" xfId="0" applyFont="1" applyBorder="1"/>
    <xf numFmtId="0" fontId="0" fillId="0" borderId="0" xfId="0" applyFont="1"/>
    <xf numFmtId="0" fontId="37" fillId="0" borderId="2" xfId="0" applyFont="1" applyBorder="1"/>
    <xf numFmtId="0" fontId="37" fillId="0" borderId="2" xfId="0" applyFont="1" applyBorder="1" applyAlignment="1">
      <alignment horizontal="center"/>
    </xf>
    <xf numFmtId="0" fontId="35" fillId="0" borderId="0" xfId="0" applyFont="1"/>
    <xf numFmtId="0" fontId="36" fillId="0" borderId="0" xfId="0" applyFont="1"/>
    <xf numFmtId="0" fontId="37" fillId="0" borderId="0" xfId="0" applyFont="1" applyFill="1"/>
    <xf numFmtId="0" fontId="37" fillId="2" borderId="0" xfId="0" applyFont="1" applyFill="1" applyBorder="1"/>
    <xf numFmtId="0" fontId="30" fillId="0" borderId="0" xfId="0" applyFont="1" applyAlignment="1">
      <alignment vertical="center"/>
    </xf>
    <xf numFmtId="0" fontId="25" fillId="0" borderId="0" xfId="0" applyFont="1"/>
    <xf numFmtId="0" fontId="2" fillId="0" borderId="0" xfId="0" applyFont="1"/>
    <xf numFmtId="0" fontId="24" fillId="0" borderId="0" xfId="0" applyFont="1" applyFill="1" applyBorder="1" applyAlignment="1">
      <alignment vertical="center"/>
    </xf>
    <xf numFmtId="0" fontId="6" fillId="0" borderId="0" xfId="0" applyFont="1" applyFill="1" applyBorder="1" applyAlignment="1">
      <alignment vertical="center"/>
    </xf>
    <xf numFmtId="0" fontId="0" fillId="0" borderId="0" xfId="0" applyFont="1" applyFill="1"/>
    <xf numFmtId="0" fontId="40" fillId="0" borderId="0" xfId="0" applyFont="1" applyFill="1" applyBorder="1" applyAlignment="1">
      <alignment vertical="top"/>
    </xf>
    <xf numFmtId="0" fontId="24" fillId="0" borderId="0" xfId="0" applyFont="1" applyFill="1" applyBorder="1" applyAlignment="1">
      <alignment vertical="top"/>
    </xf>
    <xf numFmtId="0" fontId="6" fillId="0" borderId="0" xfId="0" applyFont="1" applyFill="1" applyBorder="1" applyAlignment="1">
      <alignment vertical="top"/>
    </xf>
    <xf numFmtId="0" fontId="0" fillId="0" borderId="0" xfId="0" applyFont="1" applyFill="1" applyAlignment="1">
      <alignment vertical="top"/>
    </xf>
    <xf numFmtId="0" fontId="40" fillId="0" borderId="3" xfId="0" applyFont="1" applyFill="1" applyBorder="1" applyAlignment="1">
      <alignment vertical="top"/>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xf>
    <xf numFmtId="0" fontId="0" fillId="0" borderId="0" xfId="0" applyFill="1" applyBorder="1" applyAlignment="1">
      <alignment horizont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xf>
    <xf numFmtId="0" fontId="4" fillId="0" borderId="0" xfId="0" applyFont="1" applyFill="1" applyAlignment="1">
      <alignment horizontal="right"/>
    </xf>
    <xf numFmtId="0" fontId="0" fillId="0" borderId="0" xfId="0" applyFont="1" applyFill="1" applyAlignment="1">
      <alignment horizontal="right"/>
    </xf>
    <xf numFmtId="0" fontId="4" fillId="0" borderId="0" xfId="0" applyFont="1" applyFill="1" applyAlignment="1">
      <alignment horizontal="left" vertical="top"/>
    </xf>
    <xf numFmtId="169" fontId="4" fillId="0" borderId="0" xfId="1" applyNumberFormat="1" applyFont="1" applyFill="1" applyAlignment="1">
      <alignment vertical="top"/>
    </xf>
    <xf numFmtId="170" fontId="4" fillId="0" borderId="0" xfId="1" applyNumberFormat="1" applyFont="1" applyFill="1" applyAlignment="1">
      <alignment horizontal="right" vertical="top"/>
    </xf>
    <xf numFmtId="168" fontId="4" fillId="0" borderId="0" xfId="0" applyNumberFormat="1" applyFont="1" applyFill="1" applyAlignment="1">
      <alignment horizontal="right" vertical="top" wrapText="1"/>
    </xf>
    <xf numFmtId="169" fontId="4" fillId="0" borderId="0" xfId="1" applyNumberFormat="1" applyFont="1" applyFill="1" applyAlignment="1">
      <alignment horizontal="right" vertical="top"/>
    </xf>
    <xf numFmtId="0" fontId="41" fillId="0" borderId="0" xfId="0" applyFont="1" applyFill="1" applyAlignment="1">
      <alignment horizontal="center" vertical="top"/>
    </xf>
    <xf numFmtId="169" fontId="41" fillId="0" borderId="0" xfId="1" applyNumberFormat="1" applyFont="1" applyFill="1" applyAlignment="1">
      <alignment horizontal="right" vertical="top"/>
    </xf>
    <xf numFmtId="170" fontId="41" fillId="0" borderId="0" xfId="1" applyNumberFormat="1" applyFont="1" applyFill="1" applyAlignment="1">
      <alignment horizontal="right" vertical="top"/>
    </xf>
    <xf numFmtId="168" fontId="41" fillId="0" borderId="0" xfId="0" applyNumberFormat="1" applyFont="1" applyFill="1" applyAlignment="1">
      <alignment horizontal="right" vertical="top" wrapText="1"/>
    </xf>
    <xf numFmtId="0" fontId="4" fillId="0" borderId="0" xfId="0" applyFont="1" applyFill="1" applyBorder="1" applyAlignment="1">
      <alignment horizontal="left" vertical="top"/>
    </xf>
    <xf numFmtId="0" fontId="4" fillId="0" borderId="2" xfId="0" applyFont="1" applyFill="1" applyBorder="1" applyAlignment="1">
      <alignment horizontal="left"/>
    </xf>
    <xf numFmtId="0" fontId="4" fillId="0" borderId="2" xfId="0" applyFont="1" applyFill="1" applyBorder="1"/>
    <xf numFmtId="168" fontId="4" fillId="0" borderId="2" xfId="0" applyNumberFormat="1" applyFont="1" applyFill="1" applyBorder="1" applyAlignment="1">
      <alignment horizontal="right" wrapText="1"/>
    </xf>
    <xf numFmtId="169" fontId="4" fillId="0" borderId="0" xfId="1" applyNumberFormat="1" applyFont="1" applyFill="1"/>
    <xf numFmtId="166" fontId="3" fillId="0" borderId="0" xfId="1" applyNumberFormat="1" applyFont="1" applyFill="1" applyBorder="1" applyAlignment="1">
      <alignment horizontal="right" wrapText="1"/>
    </xf>
    <xf numFmtId="166" fontId="1" fillId="0" borderId="0" xfId="1" applyNumberFormat="1" applyFont="1" applyFill="1" applyBorder="1" applyAlignment="1">
      <alignment horizontal="right" wrapText="1"/>
    </xf>
    <xf numFmtId="0" fontId="3" fillId="2" borderId="0" xfId="0" applyFont="1" applyFill="1" applyBorder="1"/>
    <xf numFmtId="167" fontId="3" fillId="0" borderId="0" xfId="1" applyNumberFormat="1" applyFont="1" applyFill="1" applyBorder="1"/>
    <xf numFmtId="0" fontId="3" fillId="0" borderId="0" xfId="0" applyFont="1" applyFill="1" applyBorder="1" applyAlignment="1">
      <alignment horizontal="left" vertical="top" indent="3"/>
    </xf>
    <xf numFmtId="170" fontId="0" fillId="0" borderId="0" xfId="1" applyNumberFormat="1" applyFont="1" applyFill="1" applyAlignment="1">
      <alignment horizontal="right"/>
    </xf>
    <xf numFmtId="169" fontId="32" fillId="0" borderId="0" xfId="0" applyNumberFormat="1" applyFont="1" applyFill="1"/>
    <xf numFmtId="169" fontId="0" fillId="0" borderId="0" xfId="0" applyNumberFormat="1" applyFont="1" applyFill="1"/>
    <xf numFmtId="169" fontId="0" fillId="0" borderId="0" xfId="1" applyNumberFormat="1" applyFont="1" applyFill="1" applyAlignment="1">
      <alignment vertical="top"/>
    </xf>
    <xf numFmtId="168" fontId="0" fillId="0" borderId="0" xfId="0" applyNumberFormat="1" applyFont="1" applyFill="1"/>
    <xf numFmtId="170" fontId="0" fillId="0" borderId="0" xfId="0" applyNumberFormat="1" applyFont="1" applyFill="1"/>
    <xf numFmtId="0" fontId="0" fillId="0" borderId="0" xfId="0" applyFont="1" applyFill="1" applyAlignment="1">
      <alignment horizontal="center"/>
    </xf>
    <xf numFmtId="0" fontId="42" fillId="0" borderId="0" xfId="0" applyFont="1"/>
    <xf numFmtId="0" fontId="3" fillId="0" borderId="2" xfId="0" applyFont="1" applyBorder="1" applyAlignment="1">
      <alignment horizontal="center" vertical="center"/>
    </xf>
    <xf numFmtId="0" fontId="3" fillId="0" borderId="0" xfId="0" applyFont="1"/>
    <xf numFmtId="169" fontId="3" fillId="0" borderId="0" xfId="1" applyNumberFormat="1" applyFont="1"/>
    <xf numFmtId="170" fontId="3" fillId="0" borderId="0" xfId="1" applyNumberFormat="1" applyFont="1"/>
    <xf numFmtId="169" fontId="3" fillId="0" borderId="0" xfId="0" applyNumberFormat="1" applyFont="1"/>
    <xf numFmtId="170" fontId="3" fillId="0" borderId="0" xfId="1" applyNumberFormat="1" applyFont="1" applyAlignment="1">
      <alignment vertical="center"/>
    </xf>
    <xf numFmtId="169" fontId="3" fillId="0" borderId="0" xfId="1" applyNumberFormat="1" applyFont="1" applyAlignment="1">
      <alignment vertical="center"/>
    </xf>
    <xf numFmtId="0" fontId="42" fillId="0" borderId="2" xfId="0" applyFont="1" applyBorder="1"/>
    <xf numFmtId="0" fontId="3" fillId="0" borderId="0" xfId="0" applyFont="1" applyAlignment="1">
      <alignment horizontal="left" indent="2"/>
    </xf>
    <xf numFmtId="0" fontId="3" fillId="0" borderId="0" xfId="0" applyFont="1" applyAlignment="1">
      <alignment horizontal="left" vertical="center" indent="1"/>
    </xf>
    <xf numFmtId="0" fontId="3" fillId="0" borderId="0" xfId="0" applyFont="1" applyBorder="1" applyAlignment="1">
      <alignment horizontal="center" vertical="center"/>
    </xf>
    <xf numFmtId="169" fontId="2" fillId="0" borderId="0" xfId="1" applyNumberFormat="1" applyFont="1"/>
    <xf numFmtId="168" fontId="3" fillId="0" borderId="0" xfId="0" applyNumberFormat="1" applyFont="1"/>
    <xf numFmtId="0" fontId="2" fillId="0" borderId="0" xfId="0" applyFont="1" applyAlignment="1">
      <alignment horizontal="left" indent="2"/>
    </xf>
    <xf numFmtId="167" fontId="2" fillId="0" borderId="0" xfId="0" applyNumberFormat="1" applyFont="1"/>
    <xf numFmtId="167" fontId="2" fillId="0" borderId="0" xfId="0" applyNumberFormat="1" applyFont="1" applyFill="1"/>
    <xf numFmtId="0" fontId="2" fillId="0" borderId="0" xfId="0" applyFont="1" applyAlignment="1">
      <alignment horizontal="left" indent="1"/>
    </xf>
    <xf numFmtId="170" fontId="2" fillId="0" borderId="0" xfId="47" applyNumberFormat="1" applyFont="1"/>
    <xf numFmtId="43" fontId="2" fillId="0" borderId="0" xfId="47" applyNumberFormat="1" applyFont="1"/>
    <xf numFmtId="43" fontId="2" fillId="0" borderId="0" xfId="47" applyNumberFormat="1" applyFont="1" applyFill="1"/>
    <xf numFmtId="170" fontId="2" fillId="0" borderId="0" xfId="47" applyNumberFormat="1" applyFont="1" applyFill="1"/>
    <xf numFmtId="1" fontId="0" fillId="0" borderId="0" xfId="0" applyNumberFormat="1"/>
    <xf numFmtId="2" fontId="3" fillId="0" borderId="0" xfId="0" applyNumberFormat="1" applyFont="1" applyAlignment="1">
      <alignment horizontal="right"/>
    </xf>
    <xf numFmtId="169" fontId="5" fillId="2" borderId="0" xfId="1" applyNumberFormat="1" applyFont="1" applyFill="1" applyAlignment="1">
      <alignment horizontal="right"/>
    </xf>
    <xf numFmtId="0" fontId="5" fillId="0" borderId="0" xfId="0" applyFont="1" applyFill="1" applyBorder="1" applyAlignment="1">
      <alignment horizontal="left" wrapText="1"/>
    </xf>
    <xf numFmtId="0" fontId="2" fillId="0" borderId="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3" xfId="0" applyFont="1" applyFill="1" applyBorder="1" applyAlignment="1">
      <alignment horizontal="left" wrapText="1"/>
    </xf>
    <xf numFmtId="0" fontId="25" fillId="0" borderId="0" xfId="0" applyFont="1" applyFill="1" applyAlignment="1">
      <alignment vertical="top" wrapText="1"/>
    </xf>
    <xf numFmtId="0" fontId="2" fillId="0" borderId="17" xfId="0" applyFont="1" applyFill="1" applyBorder="1" applyAlignment="1">
      <alignment horizontal="center" vertical="center"/>
    </xf>
    <xf numFmtId="0" fontId="25" fillId="0" borderId="0" xfId="0" applyFont="1" applyFill="1" applyBorder="1" applyAlignment="1">
      <alignment horizontal="left" vertical="top" wrapText="1"/>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wrapText="1"/>
    </xf>
    <xf numFmtId="0" fontId="25" fillId="0" borderId="0" xfId="0" applyFont="1" applyFill="1" applyAlignment="1">
      <alignment wrapText="1"/>
    </xf>
    <xf numFmtId="0" fontId="2" fillId="0" borderId="0" xfId="0" applyFont="1" applyFill="1" applyBorder="1" applyAlignment="1">
      <alignment horizontal="center"/>
    </xf>
    <xf numFmtId="0" fontId="2" fillId="0" borderId="4" xfId="0" applyFont="1" applyFill="1" applyBorder="1" applyAlignment="1">
      <alignment horizontal="center"/>
    </xf>
    <xf numFmtId="0" fontId="2"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2" borderId="3" xfId="0" applyFont="1" applyFill="1" applyBorder="1" applyAlignment="1">
      <alignment horizontal="left" wrapText="1"/>
    </xf>
    <xf numFmtId="0" fontId="24" fillId="0" borderId="0" xfId="0" applyFont="1" applyFill="1" applyAlignment="1">
      <alignment horizontal="left" wrapText="1"/>
    </xf>
    <xf numFmtId="0" fontId="4" fillId="0" borderId="0" xfId="0" applyFont="1" applyFill="1" applyBorder="1" applyAlignment="1">
      <alignment horizontal="center" vertical="center" wrapText="1"/>
    </xf>
    <xf numFmtId="0" fontId="4" fillId="0" borderId="21" xfId="0" applyFont="1" applyFill="1" applyBorder="1" applyAlignment="1">
      <alignment horizontal="center" wrapText="1"/>
    </xf>
    <xf numFmtId="0" fontId="4" fillId="0" borderId="21" xfId="0" applyFont="1" applyFill="1" applyBorder="1" applyAlignment="1">
      <alignment horizontal="center" vertical="center"/>
    </xf>
    <xf numFmtId="0" fontId="5" fillId="0" borderId="0" xfId="0" applyFont="1" applyAlignment="1">
      <alignment horizontal="left" wrapText="1"/>
    </xf>
    <xf numFmtId="0" fontId="24" fillId="0" borderId="0" xfId="0" applyFont="1" applyFill="1" applyAlignment="1">
      <alignment wrapText="1"/>
    </xf>
    <xf numFmtId="0" fontId="5" fillId="0" borderId="3" xfId="0" applyFont="1" applyFill="1" applyBorder="1" applyAlignment="1">
      <alignment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4" xfId="0" applyFont="1" applyFill="1" applyBorder="1" applyAlignment="1">
      <alignment horizontal="center"/>
    </xf>
    <xf numFmtId="0" fontId="4" fillId="0" borderId="3" xfId="0" applyFont="1" applyFill="1" applyBorder="1" applyAlignment="1">
      <alignment horizontal="left"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2" fillId="0" borderId="0" xfId="0" applyFont="1" applyFill="1" applyBorder="1" applyAlignment="1">
      <alignment horizontal="left" vertical="top" wrapText="1"/>
    </xf>
    <xf numFmtId="0" fontId="39" fillId="0" borderId="0" xfId="0" applyFont="1" applyAlignment="1">
      <alignment horizontal="left"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9" xfId="0" applyFont="1" applyBorder="1" applyAlignment="1">
      <alignment horizontal="center" vertical="center" wrapText="1"/>
    </xf>
    <xf numFmtId="0" fontId="32" fillId="2" borderId="0" xfId="0" applyFont="1" applyFill="1" applyBorder="1" applyAlignment="1">
      <alignment horizontal="left" wrapText="1"/>
    </xf>
    <xf numFmtId="0" fontId="24" fillId="0" borderId="0" xfId="0" applyFont="1" applyAlignment="1">
      <alignment horizontal="left" vertical="top"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32" fillId="0" borderId="3" xfId="0" applyFont="1" applyFill="1" applyBorder="1" applyAlignment="1">
      <alignment horizontal="left" vertical="top"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21" xfId="0" applyFont="1" applyBorder="1" applyAlignment="1">
      <alignment horizontal="center"/>
    </xf>
    <xf numFmtId="0" fontId="38" fillId="0" borderId="3" xfId="0" applyFont="1" applyFill="1" applyBorder="1" applyAlignment="1">
      <alignment horizontal="left" vertical="top" wrapText="1"/>
    </xf>
  </cellXfs>
  <cellStyles count="49">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2" xfId="45"/>
    <cellStyle name="Comma 2 2" xfId="47"/>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2"/>
    <cellStyle name="Normal 2 2" xfId="48"/>
    <cellStyle name="Note" xfId="18" builtinId="10" customBuiltin="1"/>
    <cellStyle name="Output" xfId="13" builtinId="21" customBuiltin="1"/>
    <cellStyle name="Percent" xfId="4" builtinId="5"/>
    <cellStyle name="Style 1" xfId="3"/>
    <cellStyle name="Title 2" xfId="46"/>
    <cellStyle name="Total" xfId="20" builtinId="25" customBuiltin="1"/>
    <cellStyle name="Warning Text" xfId="17" builtinId="11" customBuiltin="1"/>
  </cellStyles>
  <dxfs count="1">
    <dxf>
      <font>
        <color rgb="FF9C0006"/>
      </font>
      <fill>
        <patternFill>
          <bgColor rgb="FFFFC7CE"/>
        </patternFill>
      </fill>
    </dxf>
  </dxfs>
  <tableStyles count="0" defaultTableStyle="TableStyleMedium9" defaultPivotStyle="PivotStyleLight16"/>
  <colors>
    <mruColors>
      <color rgb="FF91B549"/>
      <color rgb="FF8AAC46"/>
      <color rgb="FF406723"/>
      <color rgb="FF008000"/>
      <color rgb="FF006600"/>
      <color rgb="FF336600"/>
      <color rgb="FF728E3A"/>
      <color rgb="FF7F9E40"/>
      <color rgb="FF77943C"/>
      <color rgb="FF627A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hers/data%20requests/2009-2012%20estimated%20household%20size%20-%20IES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others\data%20requests\2009-2012%20estimated%20household%20size%20-%20IES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
      <sheetName val="summary"/>
      <sheetName val="Sheet1"/>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
      <sheetName val="summary"/>
      <sheetName val="Sheet1"/>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showGridLines="0" tabSelected="1" zoomScaleSheetLayoutView="70" workbookViewId="0"/>
  </sheetViews>
  <sheetFormatPr defaultColWidth="8.88671875" defaultRowHeight="13.2" x14ac:dyDescent="0.25"/>
  <cols>
    <col min="1" max="1" width="17.88671875" style="1" customWidth="1"/>
    <col min="2" max="11" width="13" style="1" customWidth="1"/>
    <col min="12" max="20" width="8.88671875" style="1"/>
    <col min="21" max="21" width="4.109375" style="1" customWidth="1"/>
    <col min="22" max="22" width="11.6640625" style="1" customWidth="1"/>
    <col min="23" max="23" width="14" style="1" customWidth="1"/>
    <col min="24" max="24" width="8.88671875" style="1" customWidth="1"/>
    <col min="25" max="25" width="12.44140625" style="1" customWidth="1"/>
    <col min="26" max="26" width="13.6640625" style="1" customWidth="1"/>
    <col min="27" max="27" width="11.109375" style="1" customWidth="1"/>
    <col min="28" max="28" width="11.88671875" style="1" customWidth="1"/>
    <col min="29" max="29" width="8.88671875" style="1" customWidth="1"/>
    <col min="30" max="16384" width="8.88671875" style="1"/>
  </cols>
  <sheetData>
    <row r="1" spans="1:30" x14ac:dyDescent="0.25">
      <c r="A1" s="22" t="s">
        <v>113</v>
      </c>
      <c r="B1" s="11"/>
      <c r="C1" s="11"/>
      <c r="D1" s="11"/>
      <c r="E1" s="11"/>
      <c r="F1" s="11"/>
      <c r="G1" s="11"/>
      <c r="H1" s="11"/>
      <c r="I1" s="11"/>
      <c r="J1" s="11"/>
    </row>
    <row r="2" spans="1:30" ht="13.8" thickBot="1" x14ac:dyDescent="0.3">
      <c r="A2" s="11"/>
      <c r="B2" s="11"/>
      <c r="C2" s="11"/>
      <c r="D2" s="11"/>
      <c r="E2" s="11"/>
      <c r="F2" s="11"/>
      <c r="G2" s="11"/>
      <c r="H2" s="11"/>
      <c r="I2" s="11"/>
      <c r="J2" s="11"/>
      <c r="K2" s="11"/>
    </row>
    <row r="3" spans="1:30" s="26" customFormat="1" ht="13.8" thickBot="1" x14ac:dyDescent="0.3">
      <c r="A3" s="24"/>
      <c r="B3" s="25">
        <v>2012</v>
      </c>
      <c r="C3" s="25">
        <v>2013</v>
      </c>
      <c r="D3" s="25">
        <v>2014</v>
      </c>
      <c r="E3" s="25">
        <v>2015</v>
      </c>
      <c r="F3" s="25">
        <v>2016</v>
      </c>
      <c r="G3" s="25">
        <v>2017</v>
      </c>
      <c r="H3" s="25">
        <v>2018</v>
      </c>
      <c r="I3" s="25">
        <v>2019</v>
      </c>
      <c r="J3" s="25">
        <v>2020</v>
      </c>
      <c r="K3" s="25">
        <v>2021</v>
      </c>
      <c r="R3" s="1"/>
      <c r="S3" s="1"/>
      <c r="T3" s="1"/>
      <c r="U3" s="1"/>
      <c r="V3" s="1"/>
      <c r="W3" s="1"/>
      <c r="X3" s="1"/>
      <c r="Y3" s="1"/>
      <c r="Z3" s="1"/>
      <c r="AA3" s="1"/>
      <c r="AB3" s="1"/>
      <c r="AC3" s="1"/>
    </row>
    <row r="4" spans="1:30" s="26" customFormat="1" ht="13.8" thickTop="1" x14ac:dyDescent="0.25">
      <c r="A4" s="27"/>
      <c r="B4" s="28"/>
      <c r="C4" s="28"/>
      <c r="D4" s="28"/>
      <c r="E4" s="28"/>
      <c r="F4" s="28"/>
      <c r="G4" s="28"/>
      <c r="H4" s="28"/>
      <c r="I4" s="28"/>
      <c r="J4" s="28"/>
      <c r="K4" s="28"/>
      <c r="R4" s="29"/>
      <c r="S4" s="1"/>
      <c r="T4" s="1"/>
      <c r="U4" s="1"/>
      <c r="V4" s="1"/>
      <c r="W4" s="1"/>
      <c r="X4" s="1"/>
      <c r="Y4" s="1"/>
      <c r="Z4" s="1"/>
      <c r="AA4" s="1"/>
      <c r="AB4" s="1"/>
      <c r="AC4" s="1"/>
    </row>
    <row r="5" spans="1:30" x14ac:dyDescent="0.25">
      <c r="A5" s="23" t="s">
        <v>0</v>
      </c>
      <c r="B5" s="13">
        <v>1790367</v>
      </c>
      <c r="C5" s="13">
        <v>1761602</v>
      </c>
      <c r="D5" s="13">
        <v>1748857</v>
      </c>
      <c r="E5" s="13">
        <v>1744767</v>
      </c>
      <c r="F5" s="13">
        <v>1731289</v>
      </c>
      <c r="G5" s="13">
        <v>1700618</v>
      </c>
      <c r="H5" s="13">
        <v>1668120</v>
      </c>
      <c r="I5" s="13">
        <v>1673923</v>
      </c>
      <c r="J5" s="13">
        <v>1528684</v>
      </c>
      <c r="K5" s="13">
        <v>1364739</v>
      </c>
      <c r="R5" s="29"/>
    </row>
    <row r="6" spans="1:30" x14ac:dyDescent="0.25">
      <c r="A6" s="10" t="s">
        <v>2</v>
      </c>
      <c r="B6" s="11"/>
      <c r="C6" s="11">
        <v>-1.6066538313094465</v>
      </c>
      <c r="D6" s="11">
        <v>-0.72348918768257531</v>
      </c>
      <c r="E6" s="11">
        <v>-0.23386703429725814</v>
      </c>
      <c r="F6" s="11">
        <v>-0.77248136857242256</v>
      </c>
      <c r="G6" s="11">
        <v>-1.7715702000070468</v>
      </c>
      <c r="H6" s="11">
        <v>-1.9109523714320324</v>
      </c>
      <c r="I6" s="11">
        <v>0.34787665155983982</v>
      </c>
      <c r="J6" s="11">
        <v>-8.6765639757623259</v>
      </c>
      <c r="K6" s="11">
        <v>-10.7245840212889</v>
      </c>
      <c r="R6" s="29"/>
    </row>
    <row r="7" spans="1:30" x14ac:dyDescent="0.25">
      <c r="A7" s="10" t="s">
        <v>1</v>
      </c>
      <c r="B7" s="13">
        <v>4891.7131147541004</v>
      </c>
      <c r="C7" s="13">
        <v>4826.3068493150686</v>
      </c>
      <c r="D7" s="13">
        <v>4791.3890410958902</v>
      </c>
      <c r="E7" s="13">
        <v>4780.1835616438357</v>
      </c>
      <c r="F7" s="13">
        <v>4730.2978142076499</v>
      </c>
      <c r="G7" s="13">
        <v>4659.2273972602743</v>
      </c>
      <c r="H7" s="13">
        <v>4570.1917808219177</v>
      </c>
      <c r="I7" s="13">
        <v>4586.0904109589037</v>
      </c>
      <c r="J7" s="13">
        <v>4176.7322404371589</v>
      </c>
      <c r="K7" s="13">
        <v>3739.0109589041094</v>
      </c>
    </row>
    <row r="8" spans="1:30" s="23" customFormat="1" x14ac:dyDescent="0.25">
      <c r="A8" s="10" t="s">
        <v>62</v>
      </c>
      <c r="B8" s="13">
        <v>203.82137978142077</v>
      </c>
      <c r="C8" s="13">
        <v>201.09611872146118</v>
      </c>
      <c r="D8" s="13">
        <v>199.64121004566209</v>
      </c>
      <c r="E8" s="13">
        <v>199.17431506849314</v>
      </c>
      <c r="F8" s="13">
        <v>197.09574225865208</v>
      </c>
      <c r="G8" s="13">
        <v>194.13447488584475</v>
      </c>
      <c r="H8" s="13">
        <v>190.42465753424699</v>
      </c>
      <c r="I8" s="13">
        <v>191.08710045662099</v>
      </c>
      <c r="J8" s="13">
        <v>174.03051001821495</v>
      </c>
      <c r="K8" s="13">
        <v>155.79212328767122</v>
      </c>
      <c r="R8" s="1"/>
    </row>
    <row r="9" spans="1:30" ht="13.8" thickBot="1" x14ac:dyDescent="0.3">
      <c r="A9" s="64"/>
      <c r="B9" s="15"/>
      <c r="C9" s="15"/>
      <c r="D9" s="15"/>
      <c r="E9" s="15"/>
      <c r="F9" s="15"/>
      <c r="G9" s="15"/>
      <c r="H9" s="15"/>
      <c r="I9" s="15"/>
      <c r="J9" s="15"/>
      <c r="K9" s="15"/>
    </row>
    <row r="10" spans="1:30" s="2" customFormat="1" ht="25.95" customHeight="1" x14ac:dyDescent="0.2">
      <c r="A10" s="230" t="s">
        <v>137</v>
      </c>
      <c r="B10" s="230"/>
      <c r="C10" s="230"/>
      <c r="D10" s="230"/>
      <c r="E10" s="230"/>
      <c r="F10" s="230"/>
      <c r="G10" s="230"/>
      <c r="H10" s="230"/>
      <c r="I10" s="230"/>
      <c r="J10" s="230"/>
      <c r="K10" s="230"/>
      <c r="AD10" s="67"/>
    </row>
    <row r="11" spans="1:30" s="2" customFormat="1" ht="11.4" x14ac:dyDescent="0.2">
      <c r="A11" s="3" t="s">
        <v>114</v>
      </c>
      <c r="B11" s="4"/>
      <c r="C11" s="4"/>
      <c r="D11" s="4"/>
      <c r="E11" s="4"/>
      <c r="F11" s="4"/>
      <c r="G11" s="4"/>
      <c r="H11" s="4"/>
      <c r="I11" s="4"/>
      <c r="J11" s="4"/>
      <c r="K11" s="4"/>
    </row>
    <row r="12" spans="1:30" s="2" customFormat="1" ht="11.4" x14ac:dyDescent="0.2">
      <c r="A12" s="7" t="s">
        <v>138</v>
      </c>
      <c r="B12" s="5"/>
      <c r="C12" s="5"/>
      <c r="D12" s="5"/>
      <c r="E12" s="5"/>
      <c r="F12" s="5"/>
      <c r="G12" s="5"/>
      <c r="H12" s="5"/>
      <c r="I12" s="5"/>
      <c r="J12" s="5"/>
      <c r="K12" s="5"/>
    </row>
    <row r="13" spans="1:30" x14ac:dyDescent="0.25">
      <c r="B13" s="16">
        <v>365</v>
      </c>
      <c r="C13" s="16">
        <v>365</v>
      </c>
      <c r="D13" s="16">
        <v>366</v>
      </c>
      <c r="E13" s="16">
        <v>365</v>
      </c>
      <c r="F13" s="16">
        <v>365</v>
      </c>
      <c r="G13" s="16">
        <v>365</v>
      </c>
      <c r="H13" s="16">
        <v>366</v>
      </c>
      <c r="I13" s="16">
        <v>365</v>
      </c>
      <c r="J13" s="16"/>
      <c r="K13" s="16">
        <v>365</v>
      </c>
    </row>
    <row r="14" spans="1:30" x14ac:dyDescent="0.25">
      <c r="A14" s="11"/>
      <c r="B14" s="30"/>
      <c r="C14" s="30"/>
      <c r="D14" s="30"/>
      <c r="E14" s="30"/>
      <c r="F14" s="30"/>
      <c r="G14" s="30"/>
      <c r="H14" s="30"/>
      <c r="I14" s="30"/>
      <c r="J14" s="30"/>
      <c r="K14" s="30"/>
      <c r="AD14" s="23"/>
    </row>
    <row r="15" spans="1:30" x14ac:dyDescent="0.25">
      <c r="AC15" s="31"/>
    </row>
  </sheetData>
  <mergeCells count="1">
    <mergeCell ref="A10:K10"/>
  </mergeCells>
  <pageMargins left="0.94685039400000004" right="0.196850393700787" top="0.39370078740157499" bottom="0.39370078740157499" header="0.196850393700787" footer="0.196850393700787"/>
  <pageSetup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zoomScaleNormal="100" workbookViewId="0">
      <selection activeCell="I6" sqref="I6"/>
    </sheetView>
  </sheetViews>
  <sheetFormatPr defaultRowHeight="14.4" x14ac:dyDescent="0.3"/>
  <cols>
    <col min="1" max="1" width="20.5546875" customWidth="1"/>
    <col min="2" max="7" width="11.88671875" style="205" customWidth="1"/>
  </cols>
  <sheetData>
    <row r="1" spans="1:17" ht="30.75" customHeight="1" x14ac:dyDescent="0.3">
      <c r="A1" s="268" t="s">
        <v>143</v>
      </c>
      <c r="B1" s="268"/>
      <c r="C1" s="268"/>
      <c r="D1" s="268"/>
      <c r="E1" s="268"/>
      <c r="F1" s="268"/>
      <c r="G1" s="268"/>
    </row>
    <row r="2" spans="1:17" ht="15" thickBot="1" x14ac:dyDescent="0.35"/>
    <row r="3" spans="1:17" ht="21.75" customHeight="1" x14ac:dyDescent="0.3">
      <c r="A3" s="269" t="s">
        <v>46</v>
      </c>
      <c r="B3" s="272" t="s">
        <v>89</v>
      </c>
      <c r="C3" s="272"/>
      <c r="D3" s="272"/>
      <c r="E3" s="272"/>
      <c r="F3" s="272"/>
      <c r="G3" s="272"/>
    </row>
    <row r="4" spans="1:17" ht="14.25" customHeight="1" x14ac:dyDescent="0.3">
      <c r="A4" s="270"/>
      <c r="B4" s="273" t="s">
        <v>0</v>
      </c>
      <c r="C4" s="273" t="s">
        <v>87</v>
      </c>
      <c r="D4" s="273" t="s">
        <v>90</v>
      </c>
      <c r="E4" s="273"/>
      <c r="F4" s="273" t="s">
        <v>59</v>
      </c>
      <c r="G4" s="273" t="s">
        <v>91</v>
      </c>
    </row>
    <row r="5" spans="1:17" s="130" customFormat="1" ht="21" customHeight="1" thickBot="1" x14ac:dyDescent="0.35">
      <c r="A5" s="271"/>
      <c r="B5" s="271"/>
      <c r="C5" s="271"/>
      <c r="D5" s="206" t="s">
        <v>5</v>
      </c>
      <c r="E5" s="206" t="s">
        <v>6</v>
      </c>
      <c r="F5" s="271"/>
      <c r="G5" s="271"/>
      <c r="K5"/>
      <c r="L5"/>
      <c r="M5"/>
      <c r="N5"/>
    </row>
    <row r="6" spans="1:17" x14ac:dyDescent="0.3">
      <c r="A6" s="137"/>
      <c r="B6" s="207"/>
      <c r="C6" s="207"/>
      <c r="D6" s="207"/>
      <c r="E6" s="207"/>
      <c r="F6" s="207"/>
      <c r="G6" s="207"/>
    </row>
    <row r="7" spans="1:17" x14ac:dyDescent="0.3">
      <c r="A7" s="214" t="s">
        <v>7</v>
      </c>
      <c r="B7" s="208">
        <f>SUM(B9:B20)</f>
        <v>15453</v>
      </c>
      <c r="C7" s="209">
        <f>SUM(C9:C20)</f>
        <v>100.00000000000001</v>
      </c>
      <c r="D7" s="208">
        <f>SUM(D9:D20)</f>
        <v>8077</v>
      </c>
      <c r="E7" s="208">
        <f>SUM(E9:E20)</f>
        <v>7376</v>
      </c>
      <c r="F7" s="210">
        <v>42.336986301369862</v>
      </c>
      <c r="G7" s="208">
        <f>D7/E7*100</f>
        <v>109.5037960954447</v>
      </c>
      <c r="H7" s="133"/>
      <c r="I7" s="227"/>
    </row>
    <row r="8" spans="1:17" x14ac:dyDescent="0.3">
      <c r="A8" s="214"/>
      <c r="B8" s="208"/>
      <c r="C8" s="209"/>
      <c r="D8" s="208"/>
      <c r="E8" s="208"/>
      <c r="F8" s="210"/>
      <c r="G8" s="210"/>
      <c r="H8" s="133"/>
      <c r="I8" s="227"/>
      <c r="L8" s="131"/>
      <c r="M8" s="131"/>
      <c r="N8" s="131"/>
    </row>
    <row r="9" spans="1:17" x14ac:dyDescent="0.3">
      <c r="A9" s="215" t="s">
        <v>47</v>
      </c>
      <c r="B9" s="210">
        <v>1401</v>
      </c>
      <c r="C9" s="211">
        <v>9.0662007377208305</v>
      </c>
      <c r="D9" s="210">
        <v>732</v>
      </c>
      <c r="E9" s="210">
        <v>669</v>
      </c>
      <c r="F9" s="210">
        <v>45.193548387096776</v>
      </c>
      <c r="G9" s="212">
        <v>109.4170403587444</v>
      </c>
      <c r="H9" s="133"/>
      <c r="I9" s="227"/>
      <c r="K9" s="130"/>
      <c r="L9" s="131"/>
      <c r="M9" s="131"/>
      <c r="N9" s="131"/>
      <c r="O9" s="132"/>
      <c r="P9" s="132"/>
      <c r="Q9" s="132"/>
    </row>
    <row r="10" spans="1:17" x14ac:dyDescent="0.3">
      <c r="A10" s="215" t="s">
        <v>48</v>
      </c>
      <c r="B10" s="210">
        <v>1252</v>
      </c>
      <c r="C10" s="211">
        <v>8.1019866692551616</v>
      </c>
      <c r="D10" s="210">
        <v>646</v>
      </c>
      <c r="E10" s="210">
        <v>606</v>
      </c>
      <c r="F10" s="210">
        <v>44.714285714285715</v>
      </c>
      <c r="G10" s="212">
        <v>106.6006600660066</v>
      </c>
      <c r="H10" s="133"/>
      <c r="I10" s="227"/>
      <c r="K10" s="130"/>
      <c r="L10" s="131"/>
      <c r="M10" s="131"/>
      <c r="N10" s="131"/>
      <c r="O10" s="132"/>
      <c r="P10" s="132"/>
      <c r="Q10" s="132"/>
    </row>
    <row r="11" spans="1:17" x14ac:dyDescent="0.3">
      <c r="A11" s="215" t="s">
        <v>49</v>
      </c>
      <c r="B11" s="210">
        <v>1377</v>
      </c>
      <c r="C11" s="211">
        <v>8.9108910891089099</v>
      </c>
      <c r="D11" s="210">
        <v>727</v>
      </c>
      <c r="E11" s="210">
        <v>650</v>
      </c>
      <c r="F11" s="210">
        <v>44.41935483870968</v>
      </c>
      <c r="G11" s="212">
        <v>111.84615384615384</v>
      </c>
      <c r="H11" s="133"/>
      <c r="I11" s="227"/>
      <c r="K11" s="130"/>
      <c r="L11" s="131"/>
      <c r="M11" s="131"/>
      <c r="N11" s="131"/>
      <c r="O11" s="132"/>
      <c r="P11" s="132"/>
      <c r="Q11" s="132"/>
    </row>
    <row r="12" spans="1:17" x14ac:dyDescent="0.3">
      <c r="A12" s="215" t="s">
        <v>50</v>
      </c>
      <c r="B12" s="210">
        <v>1344</v>
      </c>
      <c r="C12" s="211">
        <v>8.6973403222675199</v>
      </c>
      <c r="D12" s="210">
        <v>706</v>
      </c>
      <c r="E12" s="210">
        <v>638</v>
      </c>
      <c r="F12" s="210">
        <v>44.8</v>
      </c>
      <c r="G12" s="212">
        <v>110.65830721003134</v>
      </c>
      <c r="H12" s="133"/>
      <c r="I12" s="227"/>
      <c r="K12" s="130"/>
      <c r="L12" s="131"/>
      <c r="M12" s="131"/>
      <c r="N12" s="131"/>
      <c r="O12" s="132"/>
      <c r="P12" s="132"/>
      <c r="Q12" s="132"/>
    </row>
    <row r="13" spans="1:17" x14ac:dyDescent="0.3">
      <c r="A13" s="215" t="s">
        <v>51</v>
      </c>
      <c r="B13" s="210">
        <v>1329</v>
      </c>
      <c r="C13" s="211">
        <v>8.6002717918850706</v>
      </c>
      <c r="D13" s="210">
        <v>703</v>
      </c>
      <c r="E13" s="210">
        <v>626</v>
      </c>
      <c r="F13" s="210">
        <v>42.87096774193548</v>
      </c>
      <c r="G13" s="212">
        <v>112.30031948881789</v>
      </c>
      <c r="H13" s="133"/>
      <c r="I13" s="227"/>
      <c r="K13" s="130"/>
      <c r="L13" s="131"/>
      <c r="M13" s="131"/>
      <c r="N13" s="131"/>
      <c r="O13" s="132"/>
      <c r="P13" s="132"/>
      <c r="Q13" s="132"/>
    </row>
    <row r="14" spans="1:17" x14ac:dyDescent="0.3">
      <c r="A14" s="215" t="s">
        <v>52</v>
      </c>
      <c r="B14" s="210">
        <v>1453</v>
      </c>
      <c r="C14" s="211">
        <v>9.4027049763799919</v>
      </c>
      <c r="D14" s="210">
        <v>756</v>
      </c>
      <c r="E14" s="210">
        <v>697</v>
      </c>
      <c r="F14" s="210">
        <v>48.43333333333333</v>
      </c>
      <c r="G14" s="212">
        <v>108.4648493543759</v>
      </c>
      <c r="H14" s="133"/>
      <c r="I14" s="227"/>
      <c r="K14" s="130"/>
      <c r="L14" s="131"/>
      <c r="M14" s="131"/>
      <c r="N14" s="131"/>
      <c r="O14" s="132"/>
      <c r="P14" s="132"/>
      <c r="Q14" s="132"/>
    </row>
    <row r="15" spans="1:17" x14ac:dyDescent="0.3">
      <c r="A15" s="215" t="s">
        <v>53</v>
      </c>
      <c r="B15" s="210">
        <v>1499</v>
      </c>
      <c r="C15" s="211">
        <v>9.7003818028861701</v>
      </c>
      <c r="D15" s="210">
        <v>792</v>
      </c>
      <c r="E15" s="210">
        <v>707</v>
      </c>
      <c r="F15" s="210">
        <v>48.354838709677416</v>
      </c>
      <c r="G15" s="212">
        <v>112.02263083451203</v>
      </c>
      <c r="H15" s="133"/>
      <c r="I15" s="227"/>
      <c r="K15" s="130"/>
      <c r="L15" s="131"/>
      <c r="M15" s="131"/>
      <c r="N15" s="131"/>
      <c r="O15" s="132"/>
      <c r="P15" s="132"/>
      <c r="Q15" s="132"/>
    </row>
    <row r="16" spans="1:17" x14ac:dyDescent="0.3">
      <c r="A16" s="215" t="s">
        <v>54</v>
      </c>
      <c r="B16" s="210">
        <v>1377</v>
      </c>
      <c r="C16" s="211">
        <v>8.9108910891089099</v>
      </c>
      <c r="D16" s="210">
        <v>695</v>
      </c>
      <c r="E16" s="210">
        <v>682</v>
      </c>
      <c r="F16" s="210">
        <v>44.41935483870968</v>
      </c>
      <c r="G16" s="212">
        <v>101.90615835777126</v>
      </c>
      <c r="H16" s="133"/>
      <c r="I16" s="227"/>
      <c r="K16" s="130"/>
      <c r="L16" s="131"/>
      <c r="M16" s="131"/>
      <c r="N16" s="131"/>
      <c r="O16" s="132"/>
      <c r="P16" s="132"/>
      <c r="Q16" s="132"/>
    </row>
    <row r="17" spans="1:17" x14ac:dyDescent="0.3">
      <c r="A17" s="215" t="s">
        <v>55</v>
      </c>
      <c r="B17" s="210">
        <v>1356</v>
      </c>
      <c r="C17" s="211">
        <v>8.774995146573481</v>
      </c>
      <c r="D17" s="210">
        <v>703</v>
      </c>
      <c r="E17" s="210">
        <v>653</v>
      </c>
      <c r="F17" s="210">
        <v>45.2</v>
      </c>
      <c r="G17" s="212">
        <v>107.65696784073506</v>
      </c>
      <c r="H17" s="133"/>
      <c r="I17" s="227"/>
      <c r="K17" s="130"/>
      <c r="L17" s="131"/>
      <c r="M17" s="131"/>
      <c r="N17" s="131"/>
      <c r="O17" s="132"/>
      <c r="P17" s="132"/>
      <c r="Q17" s="132"/>
    </row>
    <row r="18" spans="1:17" x14ac:dyDescent="0.3">
      <c r="A18" s="215" t="s">
        <v>56</v>
      </c>
      <c r="B18" s="210">
        <v>1214</v>
      </c>
      <c r="C18" s="211">
        <v>7.8560797256196206</v>
      </c>
      <c r="D18" s="210">
        <v>638</v>
      </c>
      <c r="E18" s="210">
        <v>576</v>
      </c>
      <c r="F18" s="210">
        <v>39.161290322580648</v>
      </c>
      <c r="G18" s="212">
        <v>110.76388888888889</v>
      </c>
      <c r="H18" s="133"/>
      <c r="I18" s="227"/>
      <c r="K18" s="130"/>
      <c r="L18" s="131"/>
      <c r="M18" s="131"/>
      <c r="N18" s="131"/>
      <c r="O18" s="132"/>
      <c r="P18" s="132"/>
      <c r="Q18" s="132"/>
    </row>
    <row r="19" spans="1:17" x14ac:dyDescent="0.3">
      <c r="A19" s="215" t="s">
        <v>57</v>
      </c>
      <c r="B19" s="210">
        <v>1006</v>
      </c>
      <c r="C19" s="211">
        <v>6.5100627709829801</v>
      </c>
      <c r="D19" s="210">
        <v>533</v>
      </c>
      <c r="E19" s="210">
        <v>473</v>
      </c>
      <c r="F19" s="210">
        <v>33.533333333333331</v>
      </c>
      <c r="G19" s="212">
        <v>112.68498942917549</v>
      </c>
      <c r="H19" s="133"/>
      <c r="I19" s="227"/>
      <c r="K19" s="130"/>
      <c r="L19" s="131"/>
      <c r="M19" s="131"/>
      <c r="N19" s="131"/>
      <c r="O19" s="132"/>
      <c r="P19" s="132"/>
      <c r="Q19" s="132"/>
    </row>
    <row r="20" spans="1:17" x14ac:dyDescent="0.3">
      <c r="A20" s="215" t="s">
        <v>58</v>
      </c>
      <c r="B20" s="210">
        <v>845</v>
      </c>
      <c r="C20" s="211">
        <v>5.4681938782113502</v>
      </c>
      <c r="D20" s="210">
        <v>446</v>
      </c>
      <c r="E20" s="210">
        <v>399</v>
      </c>
      <c r="F20" s="210">
        <v>27.258064516129032</v>
      </c>
      <c r="G20" s="212">
        <v>111.77944862155388</v>
      </c>
      <c r="H20" s="133"/>
      <c r="I20" s="227"/>
      <c r="K20" s="130"/>
      <c r="L20" s="131"/>
      <c r="M20" s="131"/>
      <c r="N20" s="131"/>
      <c r="O20" s="132"/>
      <c r="P20" s="132"/>
      <c r="Q20" s="132"/>
    </row>
    <row r="21" spans="1:17" ht="6" customHeight="1" thickBot="1" x14ac:dyDescent="0.35">
      <c r="A21" s="134"/>
      <c r="B21" s="213"/>
      <c r="C21" s="213"/>
      <c r="D21" s="213"/>
      <c r="E21" s="213"/>
      <c r="F21" s="213"/>
      <c r="G21" s="213"/>
      <c r="L21" s="131"/>
      <c r="M21" s="131"/>
      <c r="N21" s="131"/>
    </row>
    <row r="22" spans="1:17" ht="36.75" customHeight="1" x14ac:dyDescent="0.3">
      <c r="A22" s="267" t="s">
        <v>131</v>
      </c>
      <c r="B22" s="267"/>
      <c r="C22" s="267"/>
      <c r="D22" s="267"/>
      <c r="E22" s="267"/>
      <c r="F22" s="267"/>
      <c r="G22" s="267"/>
      <c r="H22" s="135"/>
    </row>
    <row r="23" spans="1:17" x14ac:dyDescent="0.3">
      <c r="A23" s="136" t="s">
        <v>63</v>
      </c>
      <c r="B23" s="207"/>
      <c r="C23" s="207"/>
      <c r="D23" s="207"/>
      <c r="E23" s="207"/>
      <c r="F23" s="207"/>
      <c r="G23" s="207"/>
      <c r="H23" s="137"/>
    </row>
    <row r="24" spans="1:17" x14ac:dyDescent="0.3">
      <c r="A24" s="138"/>
    </row>
  </sheetData>
  <mergeCells count="9">
    <mergeCell ref="A22:G22"/>
    <mergeCell ref="A1:G1"/>
    <mergeCell ref="A3:A5"/>
    <mergeCell ref="B3:G3"/>
    <mergeCell ref="B4:B5"/>
    <mergeCell ref="C4:C5"/>
    <mergeCell ref="D4:E4"/>
    <mergeCell ref="F4:F5"/>
    <mergeCell ref="G4:G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showGridLines="0" zoomScaleNormal="100" workbookViewId="0">
      <selection activeCell="H4" sqref="H4"/>
    </sheetView>
  </sheetViews>
  <sheetFormatPr defaultRowHeight="14.4" x14ac:dyDescent="0.3"/>
  <cols>
    <col min="1" max="1" width="18.5546875" customWidth="1"/>
    <col min="2" max="5" width="12.109375" customWidth="1"/>
  </cols>
  <sheetData>
    <row r="1" spans="1:17" ht="40.5" customHeight="1" x14ac:dyDescent="0.3">
      <c r="A1" s="275" t="s">
        <v>144</v>
      </c>
      <c r="B1" s="275"/>
      <c r="C1" s="275"/>
      <c r="D1" s="275"/>
      <c r="E1" s="275"/>
    </row>
    <row r="2" spans="1:17" ht="15" thickBot="1" x14ac:dyDescent="0.35">
      <c r="I2" s="140"/>
      <c r="J2" s="140"/>
      <c r="K2" s="140"/>
      <c r="L2" s="140"/>
      <c r="M2" s="140"/>
      <c r="N2" s="140"/>
      <c r="O2" s="140"/>
      <c r="P2" s="140"/>
      <c r="Q2" s="140"/>
    </row>
    <row r="3" spans="1:17" ht="21" customHeight="1" x14ac:dyDescent="0.3">
      <c r="A3" s="276" t="s">
        <v>14</v>
      </c>
      <c r="B3" s="278" t="s">
        <v>0</v>
      </c>
      <c r="C3" s="278"/>
      <c r="D3" s="278" t="s">
        <v>87</v>
      </c>
      <c r="E3" s="278"/>
      <c r="I3" s="141"/>
      <c r="J3" s="141"/>
      <c r="K3" s="141"/>
      <c r="L3" s="141"/>
      <c r="M3" s="141"/>
      <c r="N3" s="140"/>
      <c r="O3" s="140"/>
      <c r="P3" s="140"/>
      <c r="Q3" s="140"/>
    </row>
    <row r="4" spans="1:17" ht="21" customHeight="1" thickBot="1" x14ac:dyDescent="0.35">
      <c r="A4" s="277"/>
      <c r="B4" s="206" t="s">
        <v>92</v>
      </c>
      <c r="C4" s="206" t="s">
        <v>16</v>
      </c>
      <c r="D4" s="206" t="s">
        <v>92</v>
      </c>
      <c r="E4" s="206" t="s">
        <v>16</v>
      </c>
      <c r="I4" s="141"/>
      <c r="J4" s="142"/>
      <c r="K4" s="142"/>
      <c r="L4" s="142"/>
      <c r="M4" s="142"/>
      <c r="N4" s="140"/>
      <c r="O4" s="140"/>
      <c r="P4" s="140"/>
      <c r="Q4" s="140"/>
    </row>
    <row r="5" spans="1:17" ht="9" customHeight="1" x14ac:dyDescent="0.3">
      <c r="A5" s="216"/>
      <c r="B5" s="216"/>
      <c r="C5" s="216"/>
      <c r="D5" s="216"/>
      <c r="E5" s="216"/>
      <c r="I5" s="142"/>
      <c r="J5" s="142"/>
      <c r="K5" s="142"/>
      <c r="L5" s="142"/>
      <c r="M5" s="142"/>
      <c r="N5" s="140"/>
      <c r="O5" s="140"/>
      <c r="P5" s="140"/>
      <c r="Q5" s="140"/>
    </row>
    <row r="6" spans="1:17" x14ac:dyDescent="0.3">
      <c r="A6" s="214" t="s">
        <v>7</v>
      </c>
      <c r="B6" s="208">
        <v>15453</v>
      </c>
      <c r="C6" s="208">
        <v>15453</v>
      </c>
      <c r="D6" s="209">
        <f>SUM(D8:D17)</f>
        <v>99.961172587847017</v>
      </c>
      <c r="E6" s="209">
        <f>SUM(E8:E16)</f>
        <v>99.974115058564664</v>
      </c>
      <c r="I6" s="143"/>
      <c r="J6" s="144"/>
      <c r="K6" s="144"/>
      <c r="L6" s="145"/>
      <c r="M6" s="145"/>
      <c r="N6" s="140"/>
      <c r="O6" s="140"/>
      <c r="P6" s="140"/>
      <c r="Q6" s="140"/>
    </row>
    <row r="7" spans="1:17" ht="10.5" customHeight="1" x14ac:dyDescent="0.3">
      <c r="A7" s="214"/>
      <c r="B7" s="208"/>
      <c r="C7" s="208"/>
      <c r="D7" s="209"/>
      <c r="E7" s="209"/>
      <c r="I7" s="143"/>
      <c r="J7" s="144"/>
      <c r="K7" s="144"/>
      <c r="L7" s="145"/>
      <c r="M7" s="145"/>
      <c r="N7" s="140"/>
      <c r="O7" s="140"/>
      <c r="P7" s="140"/>
      <c r="Q7" s="140"/>
    </row>
    <row r="8" spans="1:17" x14ac:dyDescent="0.3">
      <c r="A8" s="214" t="s">
        <v>18</v>
      </c>
      <c r="B8" s="208">
        <v>0</v>
      </c>
      <c r="C8" s="208">
        <v>0</v>
      </c>
      <c r="D8" s="209">
        <v>0</v>
      </c>
      <c r="E8" s="209">
        <v>0</v>
      </c>
      <c r="K8" s="144"/>
      <c r="L8" s="145"/>
      <c r="M8" s="145"/>
      <c r="N8" s="140"/>
      <c r="O8" s="140"/>
      <c r="P8" s="140"/>
      <c r="Q8" s="140"/>
    </row>
    <row r="9" spans="1:17" x14ac:dyDescent="0.3">
      <c r="A9" s="214" t="s">
        <v>19</v>
      </c>
      <c r="B9" s="208">
        <v>6</v>
      </c>
      <c r="C9" s="208">
        <v>23</v>
      </c>
      <c r="D9" s="228" t="s">
        <v>79</v>
      </c>
      <c r="E9" s="218">
        <f>C9/$C$6*100</f>
        <v>0.14883841325309002</v>
      </c>
      <c r="I9" s="146"/>
      <c r="J9" s="144"/>
      <c r="K9" s="147"/>
      <c r="L9" s="148"/>
      <c r="M9" s="148"/>
      <c r="N9" s="140"/>
      <c r="O9" s="140"/>
      <c r="P9" s="140"/>
      <c r="Q9" s="140"/>
    </row>
    <row r="10" spans="1:17" x14ac:dyDescent="0.3">
      <c r="A10" s="214" t="s">
        <v>20</v>
      </c>
      <c r="B10" s="208">
        <v>223</v>
      </c>
      <c r="C10" s="208">
        <v>357</v>
      </c>
      <c r="D10" s="218">
        <f t="shared" ref="D10:D17" si="0">B10/$B$6*100</f>
        <v>1.4430854850190902</v>
      </c>
      <c r="E10" s="218">
        <f t="shared" ref="E10:E17" si="1">C10/$C$6*100</f>
        <v>2.3102310231023102</v>
      </c>
      <c r="I10" s="146"/>
      <c r="J10" s="144"/>
      <c r="K10" s="144"/>
      <c r="L10" s="148"/>
      <c r="M10" s="148"/>
      <c r="N10" s="140"/>
      <c r="O10" s="140"/>
      <c r="P10" s="140"/>
      <c r="Q10" s="140"/>
    </row>
    <row r="11" spans="1:17" x14ac:dyDescent="0.3">
      <c r="A11" s="214" t="s">
        <v>21</v>
      </c>
      <c r="B11" s="208">
        <v>1816</v>
      </c>
      <c r="C11" s="208">
        <v>2508</v>
      </c>
      <c r="D11" s="218">
        <f t="shared" si="0"/>
        <v>11.751763411635281</v>
      </c>
      <c r="E11" s="218">
        <f t="shared" si="1"/>
        <v>16.229858279945642</v>
      </c>
      <c r="I11" s="146"/>
      <c r="J11" s="144"/>
      <c r="K11" s="147"/>
      <c r="L11" s="148"/>
      <c r="M11" s="148"/>
      <c r="N11" s="140"/>
      <c r="O11" s="140"/>
      <c r="P11" s="140"/>
      <c r="Q11" s="140"/>
    </row>
    <row r="12" spans="1:17" x14ac:dyDescent="0.3">
      <c r="A12" s="214" t="s">
        <v>22</v>
      </c>
      <c r="B12" s="208">
        <v>5215</v>
      </c>
      <c r="C12" s="208">
        <v>6502</v>
      </c>
      <c r="D12" s="218">
        <f t="shared" si="0"/>
        <v>33.747492396298448</v>
      </c>
      <c r="E12" s="218">
        <f t="shared" si="1"/>
        <v>42.075972303112664</v>
      </c>
      <c r="I12" s="146"/>
      <c r="J12" s="144"/>
      <c r="K12" s="144"/>
      <c r="L12" s="148"/>
      <c r="M12" s="148"/>
      <c r="N12" s="140"/>
      <c r="O12" s="140"/>
      <c r="P12" s="140"/>
      <c r="Q12" s="140"/>
    </row>
    <row r="13" spans="1:17" x14ac:dyDescent="0.3">
      <c r="A13" s="214" t="s">
        <v>23</v>
      </c>
      <c r="B13" s="208">
        <v>4646</v>
      </c>
      <c r="C13" s="208">
        <v>4696</v>
      </c>
      <c r="D13" s="218">
        <f t="shared" si="0"/>
        <v>30.065359477124183</v>
      </c>
      <c r="E13" s="218">
        <f t="shared" si="1"/>
        <v>30.388921245065681</v>
      </c>
      <c r="I13" s="146"/>
      <c r="J13" s="144"/>
      <c r="K13" s="144"/>
      <c r="L13" s="148"/>
      <c r="M13" s="148"/>
      <c r="N13" s="140"/>
      <c r="O13" s="140"/>
      <c r="P13" s="140"/>
      <c r="Q13" s="140"/>
    </row>
    <row r="14" spans="1:17" x14ac:dyDescent="0.3">
      <c r="A14" s="214" t="s">
        <v>24</v>
      </c>
      <c r="B14" s="208">
        <v>1965</v>
      </c>
      <c r="C14" s="208">
        <v>1288</v>
      </c>
      <c r="D14" s="218">
        <f t="shared" si="0"/>
        <v>12.715977480100952</v>
      </c>
      <c r="E14" s="218">
        <f t="shared" si="1"/>
        <v>8.3349511421730398</v>
      </c>
      <c r="I14" s="146"/>
      <c r="J14" s="144"/>
      <c r="K14" s="144"/>
      <c r="L14" s="148"/>
      <c r="M14" s="148"/>
      <c r="N14" s="140"/>
      <c r="O14" s="140"/>
      <c r="P14" s="140"/>
      <c r="Q14" s="140"/>
    </row>
    <row r="15" spans="1:17" x14ac:dyDescent="0.3">
      <c r="A15" s="214" t="s">
        <v>25</v>
      </c>
      <c r="B15" s="208">
        <v>651</v>
      </c>
      <c r="C15" s="208">
        <v>75</v>
      </c>
      <c r="D15" s="218">
        <f t="shared" si="0"/>
        <v>4.2127742185983301</v>
      </c>
      <c r="E15" s="218">
        <f t="shared" si="1"/>
        <v>0.48534265191225001</v>
      </c>
      <c r="I15" s="146"/>
      <c r="J15" s="144"/>
      <c r="K15" s="144"/>
      <c r="L15" s="148"/>
      <c r="M15" s="148"/>
      <c r="N15" s="140"/>
      <c r="O15" s="140"/>
      <c r="P15" s="140"/>
      <c r="Q15" s="140"/>
    </row>
    <row r="16" spans="1:17" x14ac:dyDescent="0.3">
      <c r="A16" s="219" t="s">
        <v>93</v>
      </c>
      <c r="B16" s="217">
        <v>485</v>
      </c>
      <c r="C16" s="217">
        <v>4</v>
      </c>
      <c r="D16" s="218">
        <f t="shared" si="0"/>
        <v>3.1385491490325506</v>
      </c>
      <c r="E16" s="228" t="s">
        <v>79</v>
      </c>
      <c r="I16" s="146"/>
      <c r="J16" s="144"/>
      <c r="K16" s="144"/>
      <c r="L16" s="148"/>
      <c r="M16" s="148"/>
      <c r="N16" s="140"/>
      <c r="O16" s="140"/>
      <c r="P16" s="140"/>
      <c r="Q16" s="140"/>
    </row>
    <row r="17" spans="1:24" x14ac:dyDescent="0.3">
      <c r="A17" s="219" t="s">
        <v>9</v>
      </c>
      <c r="B17" s="217">
        <v>446</v>
      </c>
      <c r="C17" s="217">
        <v>0</v>
      </c>
      <c r="D17" s="218">
        <f t="shared" si="0"/>
        <v>2.8861709700381804</v>
      </c>
      <c r="E17" s="217">
        <f t="shared" si="1"/>
        <v>0</v>
      </c>
      <c r="I17" s="146"/>
      <c r="J17" s="144"/>
      <c r="K17" s="144"/>
      <c r="L17" s="148"/>
      <c r="M17" s="148"/>
      <c r="N17" s="140"/>
      <c r="O17" s="140"/>
      <c r="P17" s="140"/>
      <c r="Q17" s="140"/>
    </row>
    <row r="18" spans="1:24" ht="6.75" customHeight="1" thickBot="1" x14ac:dyDescent="0.35">
      <c r="A18" s="134"/>
      <c r="B18" s="139"/>
      <c r="C18" s="139"/>
      <c r="D18" s="134"/>
      <c r="E18" s="134"/>
      <c r="I18" s="140"/>
      <c r="J18" s="140"/>
      <c r="K18" s="140"/>
      <c r="L18" s="140"/>
      <c r="M18" s="140"/>
      <c r="N18" s="140"/>
      <c r="O18" s="140"/>
      <c r="P18" s="140"/>
      <c r="Q18" s="140"/>
    </row>
    <row r="19" spans="1:24" ht="36.75" customHeight="1" x14ac:dyDescent="0.3">
      <c r="A19" s="279" t="s">
        <v>132</v>
      </c>
      <c r="B19" s="279"/>
      <c r="C19" s="279"/>
      <c r="D19" s="279"/>
      <c r="E19" s="279"/>
      <c r="F19" s="135"/>
      <c r="G19" s="135"/>
      <c r="H19" s="135"/>
      <c r="I19" s="135"/>
      <c r="J19" s="135"/>
      <c r="K19" s="135"/>
      <c r="L19" s="135"/>
      <c r="M19" s="135"/>
      <c r="N19" s="135"/>
      <c r="O19" s="135"/>
      <c r="P19" s="135"/>
      <c r="Q19" s="135"/>
      <c r="R19" s="135"/>
      <c r="S19" s="135"/>
      <c r="T19" s="135"/>
      <c r="U19" s="135"/>
      <c r="V19" s="135"/>
      <c r="W19" s="135"/>
      <c r="X19" s="135"/>
    </row>
    <row r="20" spans="1:24" ht="26.25" customHeight="1" x14ac:dyDescent="0.3">
      <c r="A20" s="274" t="s">
        <v>133</v>
      </c>
      <c r="B20" s="274"/>
      <c r="C20" s="274"/>
      <c r="D20" s="274"/>
      <c r="E20" s="274"/>
      <c r="F20" s="137"/>
      <c r="G20" s="135"/>
      <c r="H20" s="135"/>
      <c r="I20" s="135"/>
      <c r="J20" s="135"/>
      <c r="K20" s="135"/>
      <c r="L20" s="135"/>
      <c r="M20" s="135"/>
      <c r="N20" s="135"/>
      <c r="O20" s="135"/>
      <c r="P20" s="135"/>
      <c r="Q20" s="135"/>
      <c r="R20" s="135"/>
      <c r="S20" s="135"/>
      <c r="T20" s="135"/>
      <c r="U20" s="135"/>
      <c r="V20" s="135"/>
      <c r="W20" s="135"/>
      <c r="X20" s="135"/>
    </row>
    <row r="21" spans="1:24" s="149" customFormat="1" x14ac:dyDescent="0.3">
      <c r="A21" s="274" t="s">
        <v>94</v>
      </c>
      <c r="B21" s="274"/>
      <c r="C21" s="274"/>
      <c r="D21" s="274"/>
      <c r="E21" s="274"/>
      <c r="G21" s="135"/>
      <c r="H21" s="135"/>
      <c r="I21" s="135"/>
      <c r="J21" s="135"/>
      <c r="K21" s="135"/>
      <c r="L21" s="135"/>
      <c r="M21" s="135"/>
      <c r="N21" s="135"/>
      <c r="O21" s="135"/>
      <c r="P21" s="135"/>
      <c r="Q21" s="135"/>
      <c r="R21" s="135"/>
      <c r="S21" s="135"/>
      <c r="T21" s="135"/>
      <c r="U21" s="135"/>
      <c r="V21" s="135"/>
      <c r="W21" s="135"/>
      <c r="X21" s="135"/>
    </row>
    <row r="22" spans="1:24" x14ac:dyDescent="0.3">
      <c r="A22" s="274" t="s">
        <v>140</v>
      </c>
      <c r="B22" s="274"/>
      <c r="C22" s="274"/>
      <c r="D22" s="274"/>
      <c r="E22" s="274"/>
    </row>
  </sheetData>
  <mergeCells count="8">
    <mergeCell ref="A22:E22"/>
    <mergeCell ref="A21:E21"/>
    <mergeCell ref="A1:E1"/>
    <mergeCell ref="A3:A4"/>
    <mergeCell ref="B3:C3"/>
    <mergeCell ref="D3:E3"/>
    <mergeCell ref="A19:E19"/>
    <mergeCell ref="A20:E2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1"/>
  <sheetViews>
    <sheetView showGridLines="0" zoomScaleNormal="100" zoomScaleSheetLayoutView="100" workbookViewId="0">
      <selection activeCell="N23" sqref="N23"/>
    </sheetView>
  </sheetViews>
  <sheetFormatPr defaultColWidth="9.109375" defaultRowHeight="13.8" x14ac:dyDescent="0.3"/>
  <cols>
    <col min="1" max="1" width="11.6640625" style="137" customWidth="1"/>
    <col min="2" max="3" width="8.88671875" style="137" customWidth="1"/>
    <col min="4" max="8" width="8.33203125" style="137" customWidth="1"/>
    <col min="9" max="9" width="9.33203125" style="137" customWidth="1"/>
    <col min="10" max="10" width="9.6640625" style="137" customWidth="1"/>
    <col min="11" max="11" width="9.109375" style="150"/>
    <col min="12" max="16384" width="9.109375" style="137"/>
  </cols>
  <sheetData>
    <row r="1" spans="1:12" s="153" customFormat="1" ht="14.4" x14ac:dyDescent="0.3">
      <c r="A1" s="161" t="s">
        <v>134</v>
      </c>
      <c r="B1" s="150"/>
      <c r="C1" s="150"/>
      <c r="D1" s="150"/>
      <c r="E1" s="150"/>
      <c r="F1" s="150"/>
      <c r="G1" s="150"/>
      <c r="H1" s="150"/>
      <c r="I1" s="150"/>
      <c r="J1" s="150"/>
      <c r="K1" s="151"/>
      <c r="L1" s="152"/>
    </row>
    <row r="2" spans="1:12" s="153" customFormat="1" ht="15" thickBot="1" x14ac:dyDescent="0.35">
      <c r="A2" s="154"/>
      <c r="B2" s="154"/>
      <c r="C2" s="154"/>
      <c r="D2" s="154"/>
      <c r="E2" s="154"/>
      <c r="F2" s="154"/>
      <c r="G2" s="154"/>
      <c r="H2" s="154"/>
      <c r="I2" s="154"/>
      <c r="J2" s="154"/>
      <c r="K2" s="154"/>
      <c r="L2" s="154"/>
    </row>
    <row r="3" spans="1:12" s="150" customFormat="1" ht="12.75" customHeight="1" x14ac:dyDescent="0.3">
      <c r="A3" s="280" t="s">
        <v>95</v>
      </c>
      <c r="B3" s="282" t="s">
        <v>7</v>
      </c>
      <c r="C3" s="284" t="s">
        <v>96</v>
      </c>
      <c r="D3" s="284"/>
      <c r="E3" s="284"/>
      <c r="F3" s="284"/>
      <c r="G3" s="284"/>
      <c r="H3" s="284"/>
      <c r="I3" s="284"/>
      <c r="J3" s="284"/>
      <c r="K3" s="284"/>
      <c r="L3" s="284"/>
    </row>
    <row r="4" spans="1:12" s="150" customFormat="1" ht="14.4" thickBot="1" x14ac:dyDescent="0.35">
      <c r="A4" s="281"/>
      <c r="B4" s="283"/>
      <c r="C4" s="155" t="s">
        <v>97</v>
      </c>
      <c r="D4" s="155" t="s">
        <v>98</v>
      </c>
      <c r="E4" s="155" t="s">
        <v>99</v>
      </c>
      <c r="F4" s="155" t="s">
        <v>110</v>
      </c>
      <c r="G4" s="155" t="s">
        <v>102</v>
      </c>
      <c r="H4" s="155" t="s">
        <v>101</v>
      </c>
      <c r="I4" s="155" t="s">
        <v>109</v>
      </c>
      <c r="J4" s="155" t="s">
        <v>100</v>
      </c>
      <c r="K4" s="155" t="s">
        <v>8</v>
      </c>
      <c r="L4" s="155" t="s">
        <v>9</v>
      </c>
    </row>
    <row r="5" spans="1:12" s="150" customFormat="1" x14ac:dyDescent="0.3">
      <c r="A5" s="162"/>
      <c r="B5" s="220"/>
      <c r="C5" s="220"/>
      <c r="D5" s="220"/>
      <c r="E5" s="220"/>
      <c r="F5" s="220"/>
      <c r="G5" s="220"/>
      <c r="H5" s="220"/>
      <c r="I5" s="221"/>
      <c r="J5" s="221"/>
      <c r="K5" s="162"/>
      <c r="L5" s="162"/>
    </row>
    <row r="6" spans="1:12" s="150" customFormat="1" x14ac:dyDescent="0.3">
      <c r="A6" s="222" t="s">
        <v>7</v>
      </c>
      <c r="B6" s="223">
        <v>100</v>
      </c>
      <c r="C6" s="223">
        <v>98.524558338186765</v>
      </c>
      <c r="D6" s="224">
        <v>0.25237817899437004</v>
      </c>
      <c r="E6" s="224">
        <v>0.16825211932958001</v>
      </c>
      <c r="F6" s="224">
        <v>0.11001100110011</v>
      </c>
      <c r="G6" s="224">
        <v>9.7068530382450002E-2</v>
      </c>
      <c r="H6" s="224">
        <v>9.7068530382450002E-2</v>
      </c>
      <c r="I6" s="225">
        <v>6.4712353588300006E-2</v>
      </c>
      <c r="J6" s="225">
        <v>6.4712353588300006E-2</v>
      </c>
      <c r="K6" s="224">
        <v>0.61476735908885005</v>
      </c>
      <c r="L6" s="224">
        <v>6.471235358830001E-3</v>
      </c>
    </row>
    <row r="7" spans="1:12" s="150" customFormat="1" ht="6.75" customHeight="1" x14ac:dyDescent="0.3">
      <c r="A7" s="162"/>
      <c r="B7" s="223"/>
      <c r="C7" s="223"/>
      <c r="D7" s="224"/>
      <c r="E7" s="224"/>
      <c r="F7" s="224"/>
      <c r="G7" s="224"/>
      <c r="H7" s="224"/>
      <c r="I7" s="225"/>
      <c r="J7" s="225"/>
      <c r="K7" s="224"/>
      <c r="L7" s="224"/>
    </row>
    <row r="8" spans="1:12" s="150" customFormat="1" x14ac:dyDescent="0.3">
      <c r="A8" s="222" t="s">
        <v>97</v>
      </c>
      <c r="B8" s="223">
        <v>80.450397980974557</v>
      </c>
      <c r="C8" s="223">
        <v>78.987898789878983</v>
      </c>
      <c r="D8" s="224">
        <v>0.24590694363554</v>
      </c>
      <c r="E8" s="224">
        <v>0.16825211932958001</v>
      </c>
      <c r="F8" s="224">
        <v>0.11001100110011</v>
      </c>
      <c r="G8" s="224">
        <v>9.7068530382450002E-2</v>
      </c>
      <c r="H8" s="224">
        <v>9.0597295023620003E-2</v>
      </c>
      <c r="I8" s="225">
        <v>6.4712353588300006E-2</v>
      </c>
      <c r="J8" s="225">
        <v>6.4712353588300006E-2</v>
      </c>
      <c r="K8" s="224">
        <v>0.61476735908885005</v>
      </c>
      <c r="L8" s="224">
        <v>6.471235358830001E-3</v>
      </c>
    </row>
    <row r="9" spans="1:12" s="150" customFormat="1" x14ac:dyDescent="0.3">
      <c r="A9" s="222" t="s">
        <v>99</v>
      </c>
      <c r="B9" s="223">
        <v>1.9931404905196399</v>
      </c>
      <c r="C9" s="223">
        <v>1.9931404905196399</v>
      </c>
      <c r="D9" s="223">
        <v>0</v>
      </c>
      <c r="E9" s="223">
        <v>0</v>
      </c>
      <c r="F9" s="223">
        <v>0</v>
      </c>
      <c r="G9" s="223">
        <v>0</v>
      </c>
      <c r="H9" s="223">
        <v>0</v>
      </c>
      <c r="I9" s="226">
        <v>0</v>
      </c>
      <c r="J9" s="226">
        <v>0</v>
      </c>
      <c r="K9" s="224">
        <v>0</v>
      </c>
      <c r="L9" s="223">
        <v>0</v>
      </c>
    </row>
    <row r="10" spans="1:12" s="150" customFormat="1" x14ac:dyDescent="0.3">
      <c r="A10" s="222" t="s">
        <v>103</v>
      </c>
      <c r="B10" s="223">
        <v>1.13246618779525</v>
      </c>
      <c r="C10" s="223">
        <v>1.13246618779525</v>
      </c>
      <c r="D10" s="223">
        <v>0</v>
      </c>
      <c r="E10" s="223">
        <v>0</v>
      </c>
      <c r="F10" s="223">
        <v>0</v>
      </c>
      <c r="G10" s="223">
        <v>0</v>
      </c>
      <c r="H10" s="223">
        <v>0</v>
      </c>
      <c r="I10" s="226">
        <v>0</v>
      </c>
      <c r="J10" s="226">
        <v>0</v>
      </c>
      <c r="K10" s="223">
        <v>0</v>
      </c>
      <c r="L10" s="223">
        <v>0</v>
      </c>
    </row>
    <row r="11" spans="1:12" s="150" customFormat="1" x14ac:dyDescent="0.3">
      <c r="A11" s="222" t="s">
        <v>105</v>
      </c>
      <c r="B11" s="223">
        <v>1.13246618779525</v>
      </c>
      <c r="C11" s="223">
        <v>1.13246618779525</v>
      </c>
      <c r="D11" s="223">
        <v>0</v>
      </c>
      <c r="E11" s="223">
        <v>0</v>
      </c>
      <c r="F11" s="223">
        <v>0</v>
      </c>
      <c r="G11" s="223">
        <v>0</v>
      </c>
      <c r="H11" s="223">
        <v>0</v>
      </c>
      <c r="I11" s="226">
        <v>0</v>
      </c>
      <c r="J11" s="226">
        <v>0</v>
      </c>
      <c r="K11" s="223">
        <v>0</v>
      </c>
      <c r="L11" s="223">
        <v>0</v>
      </c>
    </row>
    <row r="12" spans="1:12" s="150" customFormat="1" x14ac:dyDescent="0.3">
      <c r="A12" s="222" t="s">
        <v>106</v>
      </c>
      <c r="B12" s="223">
        <v>1.10658124635993</v>
      </c>
      <c r="C12" s="223">
        <v>1.10658124635993</v>
      </c>
      <c r="D12" s="223">
        <v>0</v>
      </c>
      <c r="E12" s="223">
        <v>0</v>
      </c>
      <c r="F12" s="223">
        <v>0</v>
      </c>
      <c r="G12" s="223">
        <v>0</v>
      </c>
      <c r="H12" s="223">
        <v>0</v>
      </c>
      <c r="I12" s="226">
        <v>0</v>
      </c>
      <c r="J12" s="226">
        <v>0</v>
      </c>
      <c r="K12" s="223">
        <v>0</v>
      </c>
      <c r="L12" s="223">
        <v>0</v>
      </c>
    </row>
    <row r="13" spans="1:12" s="150" customFormat="1" x14ac:dyDescent="0.3">
      <c r="A13" s="222" t="s">
        <v>98</v>
      </c>
      <c r="B13" s="223">
        <v>0.99009900990099009</v>
      </c>
      <c r="C13" s="223">
        <v>0.99009900990099009</v>
      </c>
      <c r="D13" s="223">
        <v>0</v>
      </c>
      <c r="E13" s="223">
        <v>0</v>
      </c>
      <c r="F13" s="223">
        <v>0</v>
      </c>
      <c r="G13" s="223">
        <v>0</v>
      </c>
      <c r="H13" s="223">
        <v>0</v>
      </c>
      <c r="I13" s="226">
        <v>0</v>
      </c>
      <c r="J13" s="226">
        <v>0</v>
      </c>
      <c r="K13" s="223">
        <v>0</v>
      </c>
      <c r="L13" s="223">
        <v>0</v>
      </c>
    </row>
    <row r="14" spans="1:12" s="150" customFormat="1" x14ac:dyDescent="0.3">
      <c r="A14" s="222" t="s">
        <v>104</v>
      </c>
      <c r="B14" s="223">
        <v>0.91244418559503004</v>
      </c>
      <c r="C14" s="223">
        <v>0.91244418559503004</v>
      </c>
      <c r="D14" s="223">
        <v>0</v>
      </c>
      <c r="E14" s="223">
        <v>0</v>
      </c>
      <c r="F14" s="223">
        <v>0</v>
      </c>
      <c r="G14" s="223">
        <v>0</v>
      </c>
      <c r="H14" s="223">
        <v>0</v>
      </c>
      <c r="I14" s="226">
        <v>0</v>
      </c>
      <c r="J14" s="226">
        <v>0</v>
      </c>
      <c r="K14" s="223">
        <v>0</v>
      </c>
      <c r="L14" s="223">
        <v>0</v>
      </c>
    </row>
    <row r="15" spans="1:12" s="150" customFormat="1" x14ac:dyDescent="0.3">
      <c r="A15" s="222" t="s">
        <v>107</v>
      </c>
      <c r="B15" s="223">
        <v>0.80890441985375006</v>
      </c>
      <c r="C15" s="223">
        <v>0.80890441985375006</v>
      </c>
      <c r="D15" s="223">
        <v>0</v>
      </c>
      <c r="E15" s="223">
        <v>0</v>
      </c>
      <c r="F15" s="223">
        <v>0</v>
      </c>
      <c r="G15" s="223">
        <v>0</v>
      </c>
      <c r="H15" s="223">
        <v>0</v>
      </c>
      <c r="I15" s="226">
        <v>0</v>
      </c>
      <c r="J15" s="226">
        <v>0</v>
      </c>
      <c r="K15" s="223">
        <v>0</v>
      </c>
      <c r="L15" s="223">
        <v>0</v>
      </c>
    </row>
    <row r="16" spans="1:12" s="157" customFormat="1" x14ac:dyDescent="0.3">
      <c r="A16" s="222" t="s">
        <v>8</v>
      </c>
      <c r="B16" s="223">
        <v>8.5938005565262401</v>
      </c>
      <c r="C16" s="223">
        <v>8.5938005565262401</v>
      </c>
      <c r="D16" s="223">
        <v>0</v>
      </c>
      <c r="E16" s="223">
        <v>0</v>
      </c>
      <c r="F16" s="223">
        <v>0</v>
      </c>
      <c r="G16" s="223">
        <v>0</v>
      </c>
      <c r="H16" s="223">
        <v>0</v>
      </c>
      <c r="I16" s="226">
        <v>0</v>
      </c>
      <c r="J16" s="226">
        <v>0</v>
      </c>
      <c r="K16" s="224">
        <v>0</v>
      </c>
      <c r="L16" s="223">
        <v>0</v>
      </c>
    </row>
    <row r="17" spans="1:104" s="150" customFormat="1" x14ac:dyDescent="0.3">
      <c r="A17" s="222" t="s">
        <v>9</v>
      </c>
      <c r="B17" s="223">
        <v>2.8796997346793503</v>
      </c>
      <c r="C17" s="223">
        <v>2.8667572639616905</v>
      </c>
      <c r="D17" s="224">
        <v>6.471235358830001E-3</v>
      </c>
      <c r="E17" s="223">
        <v>0</v>
      </c>
      <c r="F17" s="223">
        <v>0</v>
      </c>
      <c r="G17" s="223">
        <v>0</v>
      </c>
      <c r="H17" s="224">
        <v>6.471235358830001E-3</v>
      </c>
      <c r="I17" s="226">
        <v>0</v>
      </c>
      <c r="J17" s="226">
        <v>0</v>
      </c>
      <c r="K17" s="223">
        <v>0</v>
      </c>
      <c r="L17" s="223">
        <v>0</v>
      </c>
    </row>
    <row r="18" spans="1:104" s="150" customFormat="1" ht="14.4" thickBot="1" x14ac:dyDescent="0.35">
      <c r="I18" s="158"/>
      <c r="J18" s="158"/>
    </row>
    <row r="19" spans="1:104" s="150" customFormat="1" ht="26.25" customHeight="1" x14ac:dyDescent="0.3">
      <c r="A19" s="285" t="s">
        <v>135</v>
      </c>
      <c r="B19" s="285"/>
      <c r="C19" s="285"/>
      <c r="D19" s="285"/>
      <c r="E19" s="285"/>
      <c r="F19" s="285"/>
      <c r="G19" s="285"/>
      <c r="H19" s="285"/>
      <c r="I19" s="285"/>
      <c r="J19" s="285"/>
      <c r="K19" s="285"/>
      <c r="L19" s="285"/>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row>
    <row r="20" spans="1:104" s="150" customFormat="1" ht="12.75" customHeight="1" x14ac:dyDescent="0.3">
      <c r="A20" s="159" t="s">
        <v>114</v>
      </c>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row>
    <row r="21" spans="1:104" x14ac:dyDescent="0.3">
      <c r="A21" s="159" t="s">
        <v>108</v>
      </c>
      <c r="B21" s="160"/>
    </row>
  </sheetData>
  <mergeCells count="4">
    <mergeCell ref="A3:A4"/>
    <mergeCell ref="B3:B4"/>
    <mergeCell ref="C3:L3"/>
    <mergeCell ref="A19:L19"/>
  </mergeCells>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showGridLines="0" topLeftCell="A7" zoomScaleNormal="100" zoomScaleSheetLayoutView="100" workbookViewId="0">
      <selection activeCell="A30" sqref="A30:XFD30"/>
    </sheetView>
  </sheetViews>
  <sheetFormatPr defaultColWidth="9.109375" defaultRowHeight="13.2" x14ac:dyDescent="0.25"/>
  <cols>
    <col min="1" max="1" width="39.5546875" style="23" customWidth="1"/>
    <col min="2" max="2" width="11" style="23" customWidth="1"/>
    <col min="3" max="3" width="10.44140625" style="23" customWidth="1"/>
    <col min="4" max="4" width="10.109375" style="23" customWidth="1"/>
    <col min="5" max="5" width="10.6640625" style="23" customWidth="1"/>
    <col min="6" max="7" width="10.109375" style="23" customWidth="1"/>
    <col min="8" max="8" width="13.6640625" style="65" customWidth="1"/>
    <col min="9" max="9" width="13.6640625" style="23" customWidth="1"/>
    <col min="10" max="10" width="18.6640625" style="23" customWidth="1"/>
    <col min="11" max="16" width="6.5546875" style="23" customWidth="1"/>
    <col min="17" max="17" width="22.109375" style="23" customWidth="1"/>
    <col min="18" max="18" width="9.6640625" style="23" customWidth="1"/>
    <col min="19" max="19" width="10.44140625" style="23" customWidth="1"/>
    <col min="20" max="20" width="9.109375" style="23"/>
    <col min="21" max="21" width="10.33203125" style="23" customWidth="1"/>
    <col min="22" max="25" width="9.109375" style="23"/>
    <col min="26" max="26" width="14.5546875" style="23" customWidth="1"/>
    <col min="27" max="16384" width="9.109375" style="23"/>
  </cols>
  <sheetData>
    <row r="1" spans="1:32" x14ac:dyDescent="0.25">
      <c r="A1" s="90" t="s">
        <v>115</v>
      </c>
      <c r="H1" s="23"/>
      <c r="K1" s="10"/>
      <c r="L1" s="10"/>
    </row>
    <row r="2" spans="1:32" ht="13.8" thickBot="1" x14ac:dyDescent="0.3">
      <c r="B2" s="91"/>
      <c r="C2" s="91"/>
      <c r="D2" s="91"/>
      <c r="E2" s="91"/>
      <c r="F2" s="91"/>
      <c r="G2" s="91"/>
      <c r="H2" s="91"/>
      <c r="I2" s="91"/>
      <c r="K2" s="10"/>
      <c r="L2" s="10"/>
    </row>
    <row r="3" spans="1:32" s="26" customFormat="1" x14ac:dyDescent="0.3">
      <c r="A3" s="237" t="s">
        <v>10</v>
      </c>
      <c r="B3" s="231" t="s">
        <v>0</v>
      </c>
      <c r="C3" s="231"/>
      <c r="D3" s="231"/>
      <c r="E3" s="231"/>
      <c r="F3" s="231"/>
      <c r="G3" s="231"/>
      <c r="H3" s="231" t="s">
        <v>87</v>
      </c>
      <c r="I3" s="231"/>
      <c r="J3" s="234" t="s">
        <v>70</v>
      </c>
      <c r="K3" s="27"/>
      <c r="L3" s="27"/>
    </row>
    <row r="4" spans="1:32" s="26" customFormat="1" ht="26.4" x14ac:dyDescent="0.3">
      <c r="A4" s="238"/>
      <c r="B4" s="232" t="s">
        <v>3</v>
      </c>
      <c r="C4" s="232"/>
      <c r="D4" s="232"/>
      <c r="E4" s="232" t="s">
        <v>4</v>
      </c>
      <c r="F4" s="232"/>
      <c r="G4" s="232"/>
      <c r="H4" s="92" t="s">
        <v>3</v>
      </c>
      <c r="I4" s="92" t="s">
        <v>4</v>
      </c>
      <c r="J4" s="235"/>
      <c r="K4" s="27"/>
      <c r="L4" s="27"/>
    </row>
    <row r="5" spans="1:32" s="26" customFormat="1" ht="15" customHeight="1" thickBot="1" x14ac:dyDescent="0.3">
      <c r="A5" s="239"/>
      <c r="B5" s="93" t="s">
        <v>66</v>
      </c>
      <c r="C5" s="93" t="s">
        <v>5</v>
      </c>
      <c r="D5" s="93" t="s">
        <v>6</v>
      </c>
      <c r="E5" s="93" t="s">
        <v>66</v>
      </c>
      <c r="F5" s="93" t="s">
        <v>5</v>
      </c>
      <c r="G5" s="93" t="s">
        <v>6</v>
      </c>
      <c r="H5" s="233" t="s">
        <v>66</v>
      </c>
      <c r="I5" s="233"/>
      <c r="J5" s="236"/>
      <c r="K5" s="27"/>
      <c r="L5" s="27"/>
      <c r="N5" s="66"/>
      <c r="O5" s="66"/>
    </row>
    <row r="6" spans="1:32" ht="13.8" thickTop="1" x14ac:dyDescent="0.25">
      <c r="A6" s="94"/>
      <c r="B6" s="95"/>
      <c r="C6" s="95"/>
      <c r="D6" s="96"/>
      <c r="E6" s="95"/>
      <c r="F6" s="95"/>
      <c r="G6" s="95"/>
      <c r="H6" s="97"/>
      <c r="I6" s="97"/>
      <c r="K6" s="10"/>
      <c r="L6" s="27"/>
      <c r="M6" s="26"/>
      <c r="N6" s="66"/>
      <c r="O6" s="66"/>
      <c r="P6" s="66"/>
      <c r="Q6" s="66"/>
      <c r="R6" s="66"/>
      <c r="S6" s="66"/>
      <c r="T6" s="66"/>
      <c r="U6" s="66"/>
      <c r="V6" s="66"/>
      <c r="W6" s="66"/>
      <c r="X6" s="66"/>
      <c r="Y6" s="66"/>
      <c r="Z6" s="66"/>
      <c r="AA6" s="66"/>
      <c r="AB6" s="66"/>
      <c r="AC6" s="66"/>
      <c r="AD6" s="66"/>
      <c r="AE6" s="66"/>
      <c r="AF6" s="66"/>
    </row>
    <row r="7" spans="1:32" x14ac:dyDescent="0.25">
      <c r="A7" s="23" t="s">
        <v>7</v>
      </c>
      <c r="B7" s="13">
        <v>1364739</v>
      </c>
      <c r="C7" s="65">
        <v>711434</v>
      </c>
      <c r="D7" s="13">
        <v>653305</v>
      </c>
      <c r="E7" s="13">
        <v>1364739</v>
      </c>
      <c r="F7" s="13">
        <v>711434</v>
      </c>
      <c r="G7" s="13">
        <v>653305</v>
      </c>
      <c r="H7" s="98">
        <v>99.999999999999986</v>
      </c>
      <c r="I7" s="98">
        <v>99.99750868114711</v>
      </c>
      <c r="J7" s="66"/>
      <c r="K7" s="27"/>
      <c r="L7" s="27"/>
      <c r="P7" s="66"/>
      <c r="Q7" s="66"/>
      <c r="R7" s="66"/>
      <c r="S7" s="66"/>
      <c r="T7" s="66"/>
      <c r="U7" s="66"/>
      <c r="V7" s="66"/>
      <c r="W7" s="66"/>
      <c r="X7" s="66"/>
      <c r="Y7" s="66"/>
      <c r="Z7" s="66"/>
      <c r="AA7" s="66"/>
      <c r="AB7" s="66"/>
      <c r="AC7" s="66"/>
      <c r="AD7" s="66"/>
      <c r="AE7" s="66"/>
      <c r="AF7" s="66"/>
    </row>
    <row r="8" spans="1:32" x14ac:dyDescent="0.25">
      <c r="A8" s="23" t="s">
        <v>32</v>
      </c>
      <c r="B8" s="13">
        <v>170370</v>
      </c>
      <c r="C8" s="65">
        <v>88556</v>
      </c>
      <c r="D8" s="13">
        <v>81814</v>
      </c>
      <c r="E8" s="66">
        <v>160946</v>
      </c>
      <c r="F8" s="13">
        <v>83552</v>
      </c>
      <c r="G8" s="13">
        <v>77394</v>
      </c>
      <c r="H8" s="98">
        <v>12.483705675590716</v>
      </c>
      <c r="I8" s="98">
        <v>11.793170708831505</v>
      </c>
      <c r="J8" s="112">
        <v>9424</v>
      </c>
      <c r="K8" s="27"/>
      <c r="L8" s="27"/>
      <c r="P8" s="66"/>
      <c r="Q8" s="66"/>
      <c r="R8" s="66"/>
      <c r="S8" s="66"/>
      <c r="T8" s="66"/>
      <c r="U8" s="66"/>
      <c r="V8" s="66"/>
      <c r="W8" s="66"/>
      <c r="X8" s="66"/>
      <c r="Y8" s="66"/>
      <c r="Z8" s="66"/>
      <c r="AA8" s="66"/>
      <c r="AB8" s="66"/>
      <c r="AC8" s="66"/>
      <c r="AD8" s="66"/>
      <c r="AE8" s="66"/>
      <c r="AF8" s="66"/>
    </row>
    <row r="9" spans="1:32" x14ac:dyDescent="0.25">
      <c r="A9" s="23" t="s">
        <v>33</v>
      </c>
      <c r="B9" s="13">
        <v>24316</v>
      </c>
      <c r="C9" s="65">
        <v>12651</v>
      </c>
      <c r="D9" s="13">
        <v>11665</v>
      </c>
      <c r="E9" s="66">
        <v>23701</v>
      </c>
      <c r="F9" s="13">
        <v>12340</v>
      </c>
      <c r="G9" s="13">
        <v>11361</v>
      </c>
      <c r="H9" s="98">
        <v>1.7817326243332974</v>
      </c>
      <c r="I9" s="98">
        <v>1.7366690627292105</v>
      </c>
      <c r="J9" s="112">
        <v>615</v>
      </c>
      <c r="K9" s="27"/>
      <c r="L9" s="10"/>
      <c r="P9" s="66"/>
      <c r="Q9" s="66"/>
      <c r="R9" s="66"/>
      <c r="S9" s="66"/>
      <c r="T9" s="66"/>
      <c r="U9" s="66"/>
      <c r="V9" s="66"/>
      <c r="W9" s="66"/>
      <c r="X9" s="66"/>
      <c r="Y9" s="66"/>
      <c r="Z9" s="66"/>
      <c r="AA9" s="66"/>
      <c r="AB9" s="66"/>
      <c r="AC9" s="66"/>
      <c r="AD9" s="66"/>
      <c r="AE9" s="66"/>
      <c r="AF9" s="66"/>
    </row>
    <row r="10" spans="1:32" x14ac:dyDescent="0.25">
      <c r="A10" s="23" t="s">
        <v>34</v>
      </c>
      <c r="B10" s="13">
        <v>62287</v>
      </c>
      <c r="C10" s="65">
        <v>32563</v>
      </c>
      <c r="D10" s="13">
        <v>29724</v>
      </c>
      <c r="E10" s="66">
        <v>62597</v>
      </c>
      <c r="F10" s="13">
        <v>32710</v>
      </c>
      <c r="G10" s="13">
        <v>29887</v>
      </c>
      <c r="H10" s="98">
        <v>4.5640228644451426</v>
      </c>
      <c r="I10" s="98">
        <v>4.5867378304569595</v>
      </c>
      <c r="J10" s="112">
        <v>-310</v>
      </c>
      <c r="K10" s="27"/>
      <c r="L10" s="27"/>
      <c r="P10" s="66"/>
      <c r="Q10" s="66"/>
      <c r="R10" s="66"/>
      <c r="S10" s="66"/>
      <c r="T10" s="66"/>
      <c r="U10" s="66"/>
      <c r="V10" s="66"/>
      <c r="W10" s="66"/>
      <c r="X10" s="66"/>
      <c r="Y10" s="66"/>
      <c r="Z10" s="66"/>
      <c r="AA10" s="66"/>
      <c r="AB10" s="66"/>
      <c r="AC10" s="66"/>
      <c r="AD10" s="66"/>
      <c r="AE10" s="66"/>
      <c r="AF10" s="66"/>
    </row>
    <row r="11" spans="1:32" x14ac:dyDescent="0.25">
      <c r="A11" s="23" t="s">
        <v>35</v>
      </c>
      <c r="B11" s="13">
        <v>45139</v>
      </c>
      <c r="C11" s="65">
        <v>23600</v>
      </c>
      <c r="D11" s="13">
        <v>21539</v>
      </c>
      <c r="E11" s="66">
        <v>45648</v>
      </c>
      <c r="F11" s="13">
        <v>23875</v>
      </c>
      <c r="G11" s="13">
        <v>21773</v>
      </c>
      <c r="H11" s="98">
        <v>3.307518873572163</v>
      </c>
      <c r="I11" s="98">
        <v>3.3448153822818871</v>
      </c>
      <c r="J11" s="112">
        <v>-509</v>
      </c>
      <c r="K11" s="10"/>
      <c r="L11" s="27"/>
      <c r="P11" s="66"/>
      <c r="Q11" s="66"/>
      <c r="R11" s="66"/>
      <c r="S11" s="66"/>
      <c r="T11" s="66"/>
      <c r="U11" s="66"/>
      <c r="V11" s="66"/>
      <c r="W11" s="66"/>
      <c r="X11" s="66"/>
      <c r="Y11" s="66"/>
      <c r="Z11" s="66"/>
      <c r="AA11" s="66"/>
      <c r="AB11" s="66"/>
      <c r="AC11" s="66"/>
      <c r="AD11" s="66"/>
      <c r="AE11" s="66"/>
      <c r="AF11" s="66"/>
    </row>
    <row r="12" spans="1:32" x14ac:dyDescent="0.25">
      <c r="A12" s="23" t="s">
        <v>36</v>
      </c>
      <c r="B12" s="13">
        <v>160702</v>
      </c>
      <c r="C12" s="65">
        <v>83456</v>
      </c>
      <c r="D12" s="13">
        <v>77246</v>
      </c>
      <c r="E12" s="66">
        <v>159984</v>
      </c>
      <c r="F12" s="13">
        <v>83117</v>
      </c>
      <c r="G12" s="13">
        <v>76867</v>
      </c>
      <c r="H12" s="98">
        <v>11.775291832357688</v>
      </c>
      <c r="I12" s="98">
        <v>11.722681040110967</v>
      </c>
      <c r="J12" s="112">
        <v>718</v>
      </c>
      <c r="K12" s="27"/>
      <c r="L12" s="27"/>
      <c r="P12" s="66"/>
      <c r="Q12" s="66"/>
      <c r="R12" s="66"/>
      <c r="S12" s="66"/>
      <c r="T12" s="66"/>
      <c r="U12" s="66"/>
      <c r="V12" s="66"/>
      <c r="W12" s="66"/>
      <c r="X12" s="66"/>
      <c r="Y12" s="66"/>
      <c r="Z12" s="66"/>
      <c r="AA12" s="66"/>
      <c r="AB12" s="66"/>
      <c r="AC12" s="66"/>
      <c r="AD12" s="66"/>
      <c r="AE12" s="66"/>
      <c r="AF12" s="66"/>
    </row>
    <row r="13" spans="1:32" x14ac:dyDescent="0.25">
      <c r="A13" s="23" t="s">
        <v>37</v>
      </c>
      <c r="B13" s="13">
        <v>195174</v>
      </c>
      <c r="C13" s="65">
        <v>101935</v>
      </c>
      <c r="D13" s="13">
        <v>93239</v>
      </c>
      <c r="E13" s="66">
        <v>204333</v>
      </c>
      <c r="F13" s="13">
        <v>106761</v>
      </c>
      <c r="G13" s="13">
        <v>97572</v>
      </c>
      <c r="H13" s="98">
        <v>14.301196052871648</v>
      </c>
      <c r="I13" s="98">
        <v>14.972313387394953</v>
      </c>
      <c r="J13" s="112">
        <v>-9159</v>
      </c>
      <c r="K13" s="27"/>
      <c r="L13" s="27"/>
      <c r="P13" s="66"/>
      <c r="Q13" s="66"/>
      <c r="R13" s="66"/>
      <c r="S13" s="66"/>
      <c r="T13" s="66"/>
      <c r="U13" s="66"/>
      <c r="V13" s="66"/>
      <c r="W13" s="66"/>
      <c r="X13" s="66"/>
      <c r="Y13" s="66"/>
      <c r="Z13" s="66"/>
      <c r="AA13" s="66"/>
      <c r="AB13" s="66"/>
      <c r="AC13" s="66"/>
      <c r="AD13" s="66"/>
      <c r="AE13" s="66"/>
      <c r="AF13" s="66"/>
    </row>
    <row r="14" spans="1:32" x14ac:dyDescent="0.25">
      <c r="A14" s="23" t="s">
        <v>31</v>
      </c>
      <c r="B14" s="13">
        <v>38239</v>
      </c>
      <c r="C14" s="65">
        <v>19852</v>
      </c>
      <c r="D14" s="13">
        <v>18387</v>
      </c>
      <c r="E14" s="66">
        <v>38371</v>
      </c>
      <c r="F14" s="13">
        <v>19917</v>
      </c>
      <c r="G14" s="13">
        <v>18454</v>
      </c>
      <c r="H14" s="98">
        <v>2.8019276945994802</v>
      </c>
      <c r="I14" s="98">
        <v>2.8115998736754793</v>
      </c>
      <c r="J14" s="112">
        <v>-132</v>
      </c>
      <c r="K14" s="27"/>
      <c r="L14" s="10"/>
      <c r="P14" s="66"/>
      <c r="Q14" s="66"/>
      <c r="R14" s="66"/>
      <c r="S14" s="66"/>
      <c r="T14" s="66"/>
      <c r="U14" s="66"/>
      <c r="V14" s="66"/>
      <c r="W14" s="66"/>
      <c r="X14" s="66"/>
      <c r="Y14" s="66"/>
      <c r="Z14" s="66"/>
      <c r="AA14" s="66"/>
      <c r="AB14" s="66"/>
      <c r="AC14" s="66"/>
      <c r="AD14" s="66"/>
      <c r="AE14" s="66"/>
      <c r="AF14" s="66"/>
    </row>
    <row r="15" spans="1:32" x14ac:dyDescent="0.25">
      <c r="A15" s="23" t="s">
        <v>38</v>
      </c>
      <c r="B15" s="13">
        <v>87358</v>
      </c>
      <c r="C15" s="65">
        <v>45529</v>
      </c>
      <c r="D15" s="13">
        <v>41829</v>
      </c>
      <c r="E15" s="66">
        <v>87464</v>
      </c>
      <c r="F15" s="13">
        <v>45604</v>
      </c>
      <c r="G15" s="13">
        <v>41860</v>
      </c>
      <c r="H15" s="98">
        <v>6.4010774221297986</v>
      </c>
      <c r="I15" s="98">
        <v>6.4088444750241624</v>
      </c>
      <c r="J15" s="112">
        <v>-106</v>
      </c>
      <c r="K15" s="27"/>
      <c r="L15" s="27"/>
      <c r="P15" s="66"/>
      <c r="Q15" s="66"/>
      <c r="R15" s="66"/>
      <c r="S15" s="66"/>
      <c r="T15" s="66"/>
      <c r="U15" s="66"/>
      <c r="V15" s="66"/>
      <c r="W15" s="66"/>
      <c r="X15" s="66"/>
      <c r="Y15" s="66"/>
      <c r="Z15" s="66"/>
      <c r="AA15" s="66"/>
      <c r="AB15" s="66"/>
      <c r="AC15" s="66"/>
      <c r="AD15" s="66"/>
      <c r="AE15" s="66"/>
      <c r="AF15" s="66"/>
    </row>
    <row r="16" spans="1:32" x14ac:dyDescent="0.25">
      <c r="A16" s="23" t="s">
        <v>39</v>
      </c>
      <c r="B16" s="13">
        <v>83351</v>
      </c>
      <c r="C16" s="65">
        <v>43650</v>
      </c>
      <c r="D16" s="13">
        <v>39701</v>
      </c>
      <c r="E16" s="66">
        <v>83363</v>
      </c>
      <c r="F16" s="13">
        <v>43662</v>
      </c>
      <c r="G16" s="13">
        <v>39701</v>
      </c>
      <c r="H16" s="98">
        <v>6.1074681679060978</v>
      </c>
      <c r="I16" s="98">
        <v>6.1083474569130072</v>
      </c>
      <c r="J16" s="112">
        <v>-12</v>
      </c>
      <c r="K16" s="10"/>
      <c r="L16" s="27"/>
      <c r="P16" s="66"/>
      <c r="Q16" s="66"/>
      <c r="R16" s="66"/>
      <c r="S16" s="66"/>
      <c r="T16" s="66"/>
      <c r="U16" s="66"/>
      <c r="V16" s="66"/>
      <c r="W16" s="66"/>
      <c r="X16" s="66"/>
      <c r="Y16" s="66"/>
      <c r="Z16" s="66"/>
      <c r="AA16" s="66"/>
      <c r="AB16" s="66"/>
      <c r="AC16" s="66"/>
      <c r="AD16" s="66"/>
      <c r="AE16" s="66"/>
      <c r="AF16" s="66"/>
    </row>
    <row r="17" spans="1:32" x14ac:dyDescent="0.25">
      <c r="A17" s="23" t="s">
        <v>40</v>
      </c>
      <c r="B17" s="13">
        <v>111780</v>
      </c>
      <c r="C17" s="65">
        <v>58365</v>
      </c>
      <c r="D17" s="13">
        <v>53415</v>
      </c>
      <c r="E17" s="66">
        <v>111920</v>
      </c>
      <c r="F17" s="13">
        <v>58416</v>
      </c>
      <c r="G17" s="13">
        <v>53504</v>
      </c>
      <c r="H17" s="98">
        <v>8.1905770993574603</v>
      </c>
      <c r="I17" s="98">
        <v>8.2008354711047318</v>
      </c>
      <c r="J17" s="112">
        <v>-140</v>
      </c>
      <c r="K17" s="27"/>
      <c r="L17" s="27"/>
      <c r="P17" s="66"/>
      <c r="Q17" s="66"/>
      <c r="R17" s="66"/>
      <c r="S17" s="66"/>
      <c r="T17" s="66"/>
      <c r="U17" s="66"/>
      <c r="V17" s="66"/>
      <c r="W17" s="66"/>
      <c r="X17" s="66"/>
      <c r="Y17" s="66"/>
      <c r="Z17" s="66"/>
      <c r="AA17" s="66"/>
      <c r="AB17" s="66"/>
      <c r="AC17" s="66"/>
      <c r="AD17" s="66"/>
      <c r="AE17" s="66"/>
      <c r="AF17" s="66"/>
    </row>
    <row r="18" spans="1:32" x14ac:dyDescent="0.25">
      <c r="A18" s="23" t="s">
        <v>41</v>
      </c>
      <c r="B18" s="13">
        <v>55999</v>
      </c>
      <c r="C18" s="65">
        <v>29073</v>
      </c>
      <c r="D18" s="13">
        <v>26926</v>
      </c>
      <c r="E18" s="66">
        <v>56105</v>
      </c>
      <c r="F18" s="13">
        <v>29135</v>
      </c>
      <c r="G18" s="13">
        <v>26970</v>
      </c>
      <c r="H18" s="98">
        <v>4.1032754248248198</v>
      </c>
      <c r="I18" s="98">
        <v>4.1110424777191827</v>
      </c>
      <c r="J18" s="112">
        <v>-106</v>
      </c>
      <c r="K18" s="27"/>
      <c r="L18" s="27"/>
      <c r="P18" s="66"/>
      <c r="Q18" s="66"/>
      <c r="R18" s="66"/>
      <c r="S18" s="66"/>
      <c r="T18" s="66"/>
      <c r="U18" s="66"/>
      <c r="V18" s="66"/>
      <c r="W18" s="66"/>
      <c r="X18" s="66"/>
      <c r="Y18" s="66"/>
      <c r="Z18" s="66"/>
      <c r="AA18" s="66"/>
      <c r="AB18" s="66"/>
      <c r="AC18" s="66"/>
      <c r="AD18" s="66"/>
      <c r="AE18" s="66"/>
      <c r="AF18" s="66"/>
    </row>
    <row r="19" spans="1:32" x14ac:dyDescent="0.25">
      <c r="A19" s="23" t="s">
        <v>42</v>
      </c>
      <c r="B19" s="13">
        <v>49182</v>
      </c>
      <c r="C19" s="65">
        <v>25572</v>
      </c>
      <c r="D19" s="13">
        <v>23610</v>
      </c>
      <c r="E19" s="66">
        <v>49684</v>
      </c>
      <c r="F19" s="13">
        <v>25814</v>
      </c>
      <c r="G19" s="13">
        <v>23870</v>
      </c>
      <c r="H19" s="98">
        <v>3.6037659948165914</v>
      </c>
      <c r="I19" s="98">
        <v>3.640549584938952</v>
      </c>
      <c r="J19" s="112">
        <v>-502</v>
      </c>
      <c r="K19" s="27"/>
      <c r="L19" s="10"/>
      <c r="P19" s="66"/>
      <c r="Q19" s="66"/>
      <c r="R19" s="66"/>
      <c r="S19" s="66"/>
      <c r="T19" s="66"/>
      <c r="U19" s="66"/>
      <c r="V19" s="66"/>
      <c r="W19" s="66"/>
      <c r="X19" s="66"/>
      <c r="Y19" s="66"/>
      <c r="Z19" s="66"/>
      <c r="AA19" s="66"/>
      <c r="AB19" s="66"/>
      <c r="AC19" s="66"/>
      <c r="AD19" s="66"/>
      <c r="AE19" s="66"/>
      <c r="AF19" s="66"/>
    </row>
    <row r="20" spans="1:32" x14ac:dyDescent="0.25">
      <c r="A20" s="23" t="s">
        <v>43</v>
      </c>
      <c r="B20" s="13">
        <v>76468</v>
      </c>
      <c r="C20" s="65">
        <v>39934</v>
      </c>
      <c r="D20" s="13">
        <v>36534</v>
      </c>
      <c r="E20" s="66">
        <v>75441</v>
      </c>
      <c r="F20" s="13">
        <v>39388</v>
      </c>
      <c r="G20" s="13">
        <v>36053</v>
      </c>
      <c r="H20" s="98">
        <v>5.6031226483598688</v>
      </c>
      <c r="I20" s="98">
        <v>5.5278701641852397</v>
      </c>
      <c r="J20" s="112">
        <v>1027</v>
      </c>
      <c r="K20" s="27"/>
      <c r="L20" s="27"/>
      <c r="P20" s="66"/>
      <c r="Q20" s="66"/>
      <c r="R20" s="66"/>
      <c r="S20" s="66"/>
      <c r="T20" s="66"/>
      <c r="U20" s="66"/>
      <c r="V20" s="66"/>
      <c r="W20" s="66"/>
      <c r="X20" s="66"/>
      <c r="Y20" s="66"/>
      <c r="Z20" s="66"/>
      <c r="AA20" s="66"/>
      <c r="AB20" s="66"/>
      <c r="AC20" s="66"/>
      <c r="AD20" s="66"/>
      <c r="AE20" s="66"/>
      <c r="AF20" s="66"/>
    </row>
    <row r="21" spans="1:32" x14ac:dyDescent="0.25">
      <c r="A21" s="23" t="s">
        <v>44</v>
      </c>
      <c r="B21" s="13">
        <v>70195</v>
      </c>
      <c r="C21" s="65">
        <v>36571</v>
      </c>
      <c r="D21" s="13">
        <v>33624</v>
      </c>
      <c r="E21" s="66">
        <v>69868</v>
      </c>
      <c r="F21" s="13">
        <v>36419</v>
      </c>
      <c r="G21" s="13">
        <v>33449</v>
      </c>
      <c r="H21" s="98">
        <v>5.1434743199981829</v>
      </c>
      <c r="I21" s="98">
        <v>5.1195136945599122</v>
      </c>
      <c r="J21" s="112">
        <v>327</v>
      </c>
      <c r="K21" s="10"/>
      <c r="L21" s="27"/>
      <c r="P21" s="66"/>
      <c r="Q21" s="66"/>
      <c r="R21" s="66"/>
      <c r="S21" s="66"/>
      <c r="T21" s="66"/>
      <c r="U21" s="66"/>
      <c r="V21" s="66"/>
      <c r="W21" s="66"/>
      <c r="X21" s="66"/>
      <c r="Y21" s="66"/>
      <c r="Z21" s="66"/>
      <c r="AA21" s="66"/>
      <c r="AB21" s="66"/>
      <c r="AC21" s="66"/>
      <c r="AD21" s="66"/>
      <c r="AE21" s="66"/>
      <c r="AF21" s="66"/>
    </row>
    <row r="22" spans="1:32" ht="15.6" x14ac:dyDescent="0.25">
      <c r="A22" s="23" t="s">
        <v>77</v>
      </c>
      <c r="B22" s="13">
        <v>66556</v>
      </c>
      <c r="C22" s="65">
        <v>34983</v>
      </c>
      <c r="D22" s="13">
        <v>31573</v>
      </c>
      <c r="E22" s="66">
        <v>66677</v>
      </c>
      <c r="F22" s="13">
        <v>34995</v>
      </c>
      <c r="G22" s="13">
        <v>31682</v>
      </c>
      <c r="H22" s="98">
        <v>4.8768299286530246</v>
      </c>
      <c r="I22" s="98">
        <v>4.8856960928060236</v>
      </c>
      <c r="J22" s="112">
        <v>-121</v>
      </c>
      <c r="K22" s="27"/>
      <c r="L22" s="27"/>
      <c r="P22" s="66"/>
      <c r="Q22" s="66"/>
      <c r="R22" s="66"/>
      <c r="S22" s="66"/>
      <c r="T22" s="66"/>
      <c r="U22" s="66"/>
      <c r="V22" s="66"/>
      <c r="W22" s="66"/>
      <c r="X22" s="66"/>
      <c r="Y22" s="66"/>
      <c r="Z22" s="66"/>
      <c r="AA22" s="66"/>
      <c r="AB22" s="66"/>
      <c r="AC22" s="66"/>
      <c r="AD22" s="66"/>
      <c r="AE22" s="66"/>
      <c r="AF22" s="66"/>
    </row>
    <row r="23" spans="1:32" x14ac:dyDescent="0.25">
      <c r="A23" s="23" t="s">
        <v>45</v>
      </c>
      <c r="B23" s="13">
        <v>35903</v>
      </c>
      <c r="C23" s="65">
        <v>18770</v>
      </c>
      <c r="D23" s="13">
        <v>17133</v>
      </c>
      <c r="E23" s="66">
        <v>36108</v>
      </c>
      <c r="F23" s="13">
        <v>18874</v>
      </c>
      <c r="G23" s="13">
        <v>17234</v>
      </c>
      <c r="H23" s="98">
        <v>2.6307594345878589</v>
      </c>
      <c r="I23" s="98">
        <v>2.6457806217892212</v>
      </c>
      <c r="J23" s="112">
        <v>-205</v>
      </c>
      <c r="K23" s="27"/>
      <c r="L23" s="27"/>
      <c r="P23" s="66"/>
      <c r="Q23" s="66"/>
      <c r="R23" s="66"/>
      <c r="S23" s="66"/>
      <c r="T23" s="66"/>
      <c r="U23" s="66"/>
      <c r="V23" s="66"/>
      <c r="W23" s="66"/>
      <c r="X23" s="66"/>
      <c r="Y23" s="66"/>
      <c r="Z23" s="66"/>
      <c r="AA23" s="66"/>
      <c r="AB23" s="66"/>
      <c r="AC23" s="66"/>
      <c r="AD23" s="66"/>
      <c r="AE23" s="66"/>
      <c r="AF23" s="66"/>
    </row>
    <row r="24" spans="1:32" ht="28.8" x14ac:dyDescent="0.25">
      <c r="A24" s="119" t="s">
        <v>85</v>
      </c>
      <c r="B24" s="123">
        <v>31720</v>
      </c>
      <c r="C24" s="124">
        <v>16374</v>
      </c>
      <c r="D24" s="120">
        <v>15346</v>
      </c>
      <c r="E24" s="123">
        <v>32495</v>
      </c>
      <c r="F24" s="120">
        <v>16839</v>
      </c>
      <c r="G24" s="120">
        <v>15656</v>
      </c>
      <c r="H24" s="125">
        <v>2.3242539415961589</v>
      </c>
      <c r="I24" s="125">
        <v>2.3810413566256994</v>
      </c>
      <c r="J24" s="126">
        <v>-775</v>
      </c>
      <c r="K24" s="27"/>
      <c r="L24" s="10"/>
      <c r="P24" s="66"/>
      <c r="Q24" s="66"/>
      <c r="R24" s="66"/>
      <c r="S24" s="66"/>
      <c r="T24" s="66"/>
      <c r="U24" s="66"/>
      <c r="V24" s="66"/>
      <c r="W24" s="66"/>
      <c r="X24" s="66"/>
      <c r="Y24" s="66"/>
      <c r="Z24" s="66"/>
      <c r="AA24" s="66"/>
      <c r="AB24" s="66"/>
      <c r="AC24" s="66"/>
      <c r="AD24" s="66"/>
      <c r="AE24" s="66"/>
      <c r="AF24" s="66"/>
    </row>
    <row r="25" spans="1:32" x14ac:dyDescent="0.25">
      <c r="A25" s="23" t="s">
        <v>64</v>
      </c>
      <c r="B25" s="229" t="s">
        <v>136</v>
      </c>
      <c r="C25" s="229" t="s">
        <v>136</v>
      </c>
      <c r="D25" s="229" t="s">
        <v>136</v>
      </c>
      <c r="E25" s="66">
        <v>34</v>
      </c>
      <c r="F25" s="23">
        <v>16</v>
      </c>
      <c r="G25" s="23">
        <v>18</v>
      </c>
      <c r="H25" s="229" t="s">
        <v>136</v>
      </c>
      <c r="I25" s="110" t="s">
        <v>79</v>
      </c>
      <c r="J25" s="112">
        <v>-34</v>
      </c>
      <c r="K25" s="27"/>
      <c r="L25" s="27"/>
      <c r="P25" s="66"/>
    </row>
    <row r="26" spans="1:32" ht="13.8" thickBot="1" x14ac:dyDescent="0.3">
      <c r="A26" s="64"/>
      <c r="B26" s="100"/>
      <c r="C26" s="100"/>
      <c r="D26" s="100"/>
      <c r="E26" s="61"/>
      <c r="F26" s="100"/>
      <c r="G26" s="100"/>
      <c r="H26" s="64"/>
      <c r="I26" s="64"/>
      <c r="J26" s="64"/>
      <c r="K26" s="10"/>
      <c r="L26" s="27"/>
      <c r="P26" s="66"/>
    </row>
    <row r="27" spans="1:32" ht="26.4" customHeight="1" x14ac:dyDescent="0.25">
      <c r="A27" s="230" t="s">
        <v>65</v>
      </c>
      <c r="B27" s="230"/>
      <c r="C27" s="230"/>
      <c r="D27" s="230"/>
      <c r="E27" s="230"/>
      <c r="F27" s="230"/>
      <c r="G27" s="230"/>
      <c r="H27" s="230"/>
      <c r="I27" s="230"/>
      <c r="J27" s="230"/>
      <c r="K27" s="27"/>
      <c r="L27" s="27"/>
      <c r="M27" s="26"/>
      <c r="P27" s="66"/>
    </row>
    <row r="28" spans="1:32" x14ac:dyDescent="0.25">
      <c r="A28" s="6" t="s">
        <v>114</v>
      </c>
      <c r="B28" s="69"/>
      <c r="C28" s="69"/>
      <c r="D28" s="69"/>
      <c r="E28" s="69"/>
      <c r="F28" s="69"/>
      <c r="G28" s="69"/>
      <c r="H28" s="68"/>
      <c r="I28" s="69"/>
      <c r="J28" s="69"/>
      <c r="K28" s="27"/>
      <c r="L28" s="10"/>
      <c r="M28" s="13"/>
      <c r="N28" s="13"/>
      <c r="O28" s="13"/>
    </row>
    <row r="29" spans="1:32" x14ac:dyDescent="0.25">
      <c r="A29" s="69" t="s">
        <v>80</v>
      </c>
      <c r="B29" s="69"/>
      <c r="C29" s="69"/>
      <c r="D29" s="69"/>
      <c r="E29" s="69"/>
      <c r="F29" s="69"/>
      <c r="G29" s="69"/>
      <c r="H29" s="101"/>
      <c r="I29" s="69"/>
      <c r="J29" s="69"/>
      <c r="K29" s="27"/>
    </row>
    <row r="30" spans="1:32" ht="13.8" x14ac:dyDescent="0.25">
      <c r="A30" s="88" t="s">
        <v>75</v>
      </c>
    </row>
    <row r="31" spans="1:32" ht="13.8" x14ac:dyDescent="0.25">
      <c r="A31" s="88" t="s">
        <v>76</v>
      </c>
    </row>
  </sheetData>
  <mergeCells count="8">
    <mergeCell ref="B3:G3"/>
    <mergeCell ref="H3:I3"/>
    <mergeCell ref="A27:J27"/>
    <mergeCell ref="B4:D4"/>
    <mergeCell ref="E4:G4"/>
    <mergeCell ref="H5:I5"/>
    <mergeCell ref="J3:J5"/>
    <mergeCell ref="A3:A5"/>
  </mergeCells>
  <pageMargins left="1" right="0.19" top="0.32" bottom="0.42"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zoomScaleNormal="100" zoomScaleSheetLayoutView="70" workbookViewId="0">
      <selection activeCell="G16" sqref="G16"/>
    </sheetView>
  </sheetViews>
  <sheetFormatPr defaultColWidth="8.88671875" defaultRowHeight="13.2" x14ac:dyDescent="0.25"/>
  <cols>
    <col min="1" max="1" width="19.6640625" style="23" customWidth="1"/>
    <col min="2" max="2" width="16.5546875" style="23" customWidth="1"/>
    <col min="3" max="3" width="14.88671875" style="23" customWidth="1"/>
    <col min="4" max="4" width="17.109375" style="23" customWidth="1"/>
    <col min="5" max="5" width="13" style="23" customWidth="1"/>
    <col min="6" max="6" width="12.33203125" style="23" customWidth="1"/>
    <col min="7" max="7" width="13.33203125" style="23" customWidth="1"/>
    <col min="8" max="16384" width="8.88671875" style="23"/>
  </cols>
  <sheetData>
    <row r="1" spans="1:5" ht="28.95" customHeight="1" x14ac:dyDescent="0.25">
      <c r="A1" s="241" t="s">
        <v>116</v>
      </c>
      <c r="B1" s="241"/>
      <c r="C1" s="241"/>
      <c r="D1" s="241"/>
      <c r="E1" s="89"/>
    </row>
    <row r="2" spans="1:5" s="10" customFormat="1" ht="13.8" thickBot="1" x14ac:dyDescent="0.3">
      <c r="A2" s="63"/>
      <c r="B2" s="27"/>
      <c r="C2" s="27"/>
    </row>
    <row r="3" spans="1:5" s="28" customFormat="1" ht="13.8" thickBot="1" x14ac:dyDescent="0.35">
      <c r="A3" s="70" t="s">
        <v>46</v>
      </c>
      <c r="B3" s="25" t="s">
        <v>0</v>
      </c>
      <c r="C3" s="25" t="s">
        <v>87</v>
      </c>
      <c r="D3" s="25" t="s">
        <v>59</v>
      </c>
    </row>
    <row r="4" spans="1:5" ht="13.8" thickTop="1" x14ac:dyDescent="0.25">
      <c r="A4" s="28"/>
      <c r="B4" s="28"/>
      <c r="C4" s="28"/>
      <c r="D4" s="28"/>
    </row>
    <row r="5" spans="1:5" x14ac:dyDescent="0.25">
      <c r="A5" s="34" t="s">
        <v>7</v>
      </c>
      <c r="B5" s="13">
        <v>1364739</v>
      </c>
      <c r="C5" s="102">
        <v>100</v>
      </c>
      <c r="D5" s="103">
        <v>3739.0109589041099</v>
      </c>
    </row>
    <row r="6" spans="1:5" x14ac:dyDescent="0.25">
      <c r="A6" s="51" t="s">
        <v>47</v>
      </c>
      <c r="B6" s="13">
        <v>102521</v>
      </c>
      <c r="C6" s="102">
        <v>7.5121323564432467</v>
      </c>
      <c r="D6" s="103">
        <v>3307.1290322580644</v>
      </c>
    </row>
    <row r="7" spans="1:5" x14ac:dyDescent="0.25">
      <c r="A7" s="51" t="s">
        <v>48</v>
      </c>
      <c r="B7" s="13">
        <v>85207</v>
      </c>
      <c r="C7" s="102">
        <v>6.2434648676413591</v>
      </c>
      <c r="D7" s="103">
        <v>3043.1071428571427</v>
      </c>
    </row>
    <row r="8" spans="1:5" x14ac:dyDescent="0.25">
      <c r="A8" s="51" t="s">
        <v>49</v>
      </c>
      <c r="B8" s="13">
        <v>99235</v>
      </c>
      <c r="C8" s="102">
        <v>7.2713537167179956</v>
      </c>
      <c r="D8" s="103">
        <v>3201.1290322580599</v>
      </c>
    </row>
    <row r="9" spans="1:5" x14ac:dyDescent="0.25">
      <c r="A9" s="51" t="s">
        <v>50</v>
      </c>
      <c r="B9" s="13">
        <v>103197</v>
      </c>
      <c r="C9" s="102">
        <v>7.5616656371657882</v>
      </c>
      <c r="D9" s="103">
        <v>3439.9</v>
      </c>
    </row>
    <row r="10" spans="1:5" x14ac:dyDescent="0.25">
      <c r="A10" s="51" t="s">
        <v>51</v>
      </c>
      <c r="B10" s="13">
        <v>113586</v>
      </c>
      <c r="C10" s="102">
        <v>8.3229100948972672</v>
      </c>
      <c r="D10" s="103">
        <v>3664.0645161290322</v>
      </c>
    </row>
    <row r="11" spans="1:5" x14ac:dyDescent="0.25">
      <c r="A11" s="51" t="s">
        <v>52</v>
      </c>
      <c r="B11" s="13">
        <v>108555</v>
      </c>
      <c r="C11" s="102">
        <v>7.9542681787506622</v>
      </c>
      <c r="D11" s="103">
        <v>3618.5</v>
      </c>
    </row>
    <row r="12" spans="1:5" x14ac:dyDescent="0.25">
      <c r="A12" s="51" t="s">
        <v>53</v>
      </c>
      <c r="B12" s="13">
        <v>116378</v>
      </c>
      <c r="C12" s="102">
        <v>8.5274913371714298</v>
      </c>
      <c r="D12" s="103">
        <v>3754.1290322580644</v>
      </c>
    </row>
    <row r="13" spans="1:5" x14ac:dyDescent="0.25">
      <c r="A13" s="51" t="s">
        <v>54</v>
      </c>
      <c r="B13" s="13">
        <v>124281</v>
      </c>
      <c r="C13" s="102">
        <v>9.1065764223049239</v>
      </c>
      <c r="D13" s="103">
        <v>4009.0645161290322</v>
      </c>
    </row>
    <row r="14" spans="1:5" x14ac:dyDescent="0.25">
      <c r="A14" s="51" t="s">
        <v>55</v>
      </c>
      <c r="B14" s="13">
        <v>133409</v>
      </c>
      <c r="C14" s="102">
        <v>9.7754222602270477</v>
      </c>
      <c r="D14" s="103">
        <v>4446.9666666666662</v>
      </c>
    </row>
    <row r="15" spans="1:5" x14ac:dyDescent="0.25">
      <c r="A15" s="51" t="s">
        <v>56</v>
      </c>
      <c r="B15" s="13">
        <v>132752</v>
      </c>
      <c r="C15" s="102">
        <v>9.7272811870987788</v>
      </c>
      <c r="D15" s="103">
        <v>4282.322580645161</v>
      </c>
    </row>
    <row r="16" spans="1:5" x14ac:dyDescent="0.25">
      <c r="A16" s="51" t="s">
        <v>57</v>
      </c>
      <c r="B16" s="13">
        <v>126022</v>
      </c>
      <c r="C16" s="102">
        <v>9.2341466023906413</v>
      </c>
      <c r="D16" s="103">
        <v>4200.7333333333336</v>
      </c>
    </row>
    <row r="17" spans="1:5" x14ac:dyDescent="0.25">
      <c r="A17" s="55" t="s">
        <v>58</v>
      </c>
      <c r="B17" s="13">
        <v>119596</v>
      </c>
      <c r="C17" s="102">
        <v>8.7632873391908639</v>
      </c>
      <c r="D17" s="103">
        <v>3857.9354838709678</v>
      </c>
    </row>
    <row r="18" spans="1:5" ht="13.8" thickBot="1" x14ac:dyDescent="0.3">
      <c r="A18" s="64"/>
      <c r="B18" s="64"/>
      <c r="C18" s="64"/>
      <c r="D18" s="64"/>
    </row>
    <row r="19" spans="1:5" ht="50.25" customHeight="1" x14ac:dyDescent="0.25">
      <c r="A19" s="240" t="s">
        <v>117</v>
      </c>
      <c r="B19" s="240"/>
      <c r="C19" s="240"/>
      <c r="D19" s="240"/>
    </row>
    <row r="20" spans="1:5" x14ac:dyDescent="0.25">
      <c r="A20" s="6" t="s">
        <v>63</v>
      </c>
      <c r="B20" s="69"/>
      <c r="C20" s="69"/>
      <c r="D20" s="69"/>
    </row>
    <row r="21" spans="1:5" x14ac:dyDescent="0.25">
      <c r="A21" s="30"/>
      <c r="B21" s="30"/>
      <c r="C21" s="30"/>
      <c r="D21" s="30"/>
      <c r="E21" s="30"/>
    </row>
  </sheetData>
  <mergeCells count="2">
    <mergeCell ref="A19:D19"/>
    <mergeCell ref="A1:D1"/>
  </mergeCells>
  <pageMargins left="0.94685039400000004" right="0.196850393700787" top="0.39370078740157499" bottom="0.39370078740157499" header="0.196850393700787" footer="0.196850393700787"/>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topLeftCell="A7" zoomScaleNormal="100" workbookViewId="0">
      <selection activeCell="A33" sqref="A33"/>
    </sheetView>
  </sheetViews>
  <sheetFormatPr defaultColWidth="8.88671875" defaultRowHeight="13.2" x14ac:dyDescent="0.25"/>
  <cols>
    <col min="1" max="1" width="35.6640625" style="23" customWidth="1"/>
    <col min="2" max="3" width="11.109375" style="23" customWidth="1"/>
    <col min="4" max="5" width="11.33203125" style="23" customWidth="1"/>
    <col min="6" max="7" width="10.44140625" style="23" customWidth="1"/>
    <col min="8" max="9" width="11" style="23" customWidth="1"/>
    <col min="10" max="11" width="10.6640625" style="23" customWidth="1"/>
    <col min="12" max="16384" width="8.88671875" style="23"/>
  </cols>
  <sheetData>
    <row r="1" spans="1:11" ht="27.6" customHeight="1" x14ac:dyDescent="0.25">
      <c r="A1" s="243" t="s">
        <v>118</v>
      </c>
      <c r="B1" s="243"/>
      <c r="C1" s="243"/>
      <c r="D1" s="243"/>
      <c r="E1" s="243"/>
      <c r="F1" s="243"/>
      <c r="G1" s="243"/>
      <c r="H1" s="243"/>
      <c r="I1" s="243"/>
      <c r="J1" s="45"/>
    </row>
    <row r="2" spans="1:11" ht="13.8" thickBot="1" x14ac:dyDescent="0.3">
      <c r="A2" s="10"/>
      <c r="B2" s="10"/>
      <c r="C2" s="10"/>
      <c r="D2" s="10"/>
      <c r="E2" s="10"/>
      <c r="F2" s="10"/>
      <c r="G2" s="10"/>
      <c r="H2" s="10"/>
      <c r="I2" s="10"/>
      <c r="J2" s="10"/>
    </row>
    <row r="3" spans="1:11" x14ac:dyDescent="0.25">
      <c r="A3" s="242" t="s">
        <v>10</v>
      </c>
      <c r="B3" s="242" t="s">
        <v>29</v>
      </c>
      <c r="C3" s="242"/>
      <c r="D3" s="242" t="s">
        <v>28</v>
      </c>
      <c r="E3" s="242"/>
      <c r="F3" s="245" t="s">
        <v>30</v>
      </c>
      <c r="G3" s="245"/>
      <c r="H3" s="242" t="s">
        <v>8</v>
      </c>
      <c r="I3" s="242"/>
      <c r="J3" s="242" t="s">
        <v>9</v>
      </c>
      <c r="K3" s="242"/>
    </row>
    <row r="4" spans="1:11" ht="40.200000000000003" thickBot="1" x14ac:dyDescent="0.3">
      <c r="A4" s="244"/>
      <c r="B4" s="104" t="s">
        <v>3</v>
      </c>
      <c r="C4" s="104" t="s">
        <v>27</v>
      </c>
      <c r="D4" s="104" t="s">
        <v>3</v>
      </c>
      <c r="E4" s="104" t="s">
        <v>27</v>
      </c>
      <c r="F4" s="104" t="s">
        <v>3</v>
      </c>
      <c r="G4" s="104" t="s">
        <v>27</v>
      </c>
      <c r="H4" s="104" t="s">
        <v>3</v>
      </c>
      <c r="I4" s="104" t="s">
        <v>27</v>
      </c>
      <c r="J4" s="104" t="s">
        <v>3</v>
      </c>
      <c r="K4" s="104" t="s">
        <v>27</v>
      </c>
    </row>
    <row r="5" spans="1:11" ht="13.8" thickTop="1" x14ac:dyDescent="0.25">
      <c r="A5" s="10"/>
      <c r="B5" s="10"/>
      <c r="C5" s="10"/>
      <c r="D5" s="105"/>
      <c r="E5" s="105"/>
      <c r="F5" s="10"/>
      <c r="G5" s="10"/>
      <c r="H5" s="10"/>
      <c r="I5" s="10"/>
      <c r="J5" s="105"/>
    </row>
    <row r="6" spans="1:11" x14ac:dyDescent="0.25">
      <c r="A6" s="10" t="s">
        <v>7</v>
      </c>
      <c r="B6" s="13">
        <v>1364739</v>
      </c>
      <c r="C6" s="13">
        <v>1364739</v>
      </c>
      <c r="D6" s="111">
        <v>93.125059077230148</v>
      </c>
      <c r="E6" s="111">
        <v>93.125059077230148</v>
      </c>
      <c r="F6" s="111">
        <v>6.5548064501710579</v>
      </c>
      <c r="G6" s="111">
        <v>6.5548064501710579</v>
      </c>
      <c r="H6" s="111">
        <v>0.31214759745269977</v>
      </c>
      <c r="I6" s="111">
        <v>0.31214759745269977</v>
      </c>
      <c r="J6" s="113" t="s">
        <v>79</v>
      </c>
      <c r="K6" s="113" t="s">
        <v>79</v>
      </c>
    </row>
    <row r="7" spans="1:11" x14ac:dyDescent="0.25">
      <c r="A7" s="23" t="s">
        <v>32</v>
      </c>
      <c r="B7" s="13">
        <v>170370</v>
      </c>
      <c r="C7" s="13">
        <v>160946</v>
      </c>
      <c r="D7" s="111">
        <v>95.969947760756</v>
      </c>
      <c r="E7" s="111">
        <v>95.78678562996285</v>
      </c>
      <c r="F7" s="111">
        <v>3.8533779421259613</v>
      </c>
      <c r="G7" s="111">
        <v>4.042349607943037</v>
      </c>
      <c r="H7" s="111">
        <v>0.1749134237248342</v>
      </c>
      <c r="I7" s="111">
        <v>0.1690007828712736</v>
      </c>
      <c r="J7" s="113" t="s">
        <v>79</v>
      </c>
      <c r="K7" s="113" t="s">
        <v>79</v>
      </c>
    </row>
    <row r="8" spans="1:11" x14ac:dyDescent="0.25">
      <c r="A8" s="23" t="s">
        <v>33</v>
      </c>
      <c r="B8" s="13">
        <v>24316</v>
      </c>
      <c r="C8" s="13">
        <v>23701</v>
      </c>
      <c r="D8" s="111">
        <v>96.722322750452378</v>
      </c>
      <c r="E8" s="111">
        <v>96.633053457660012</v>
      </c>
      <c r="F8" s="111">
        <v>1.0857048856719855</v>
      </c>
      <c r="G8" s="111">
        <v>1.1265347453693937</v>
      </c>
      <c r="H8" s="111">
        <v>2.0356966606349727</v>
      </c>
      <c r="I8" s="111">
        <v>2.0800810092401165</v>
      </c>
      <c r="J8" s="111">
        <v>0.15627570324066459</v>
      </c>
      <c r="K8" s="111">
        <v>0.16033078773047552</v>
      </c>
    </row>
    <row r="9" spans="1:11" x14ac:dyDescent="0.25">
      <c r="A9" s="23" t="s">
        <v>34</v>
      </c>
      <c r="B9" s="13">
        <v>62287</v>
      </c>
      <c r="C9" s="13">
        <v>62597</v>
      </c>
      <c r="D9" s="111">
        <v>93.054730521617671</v>
      </c>
      <c r="E9" s="111">
        <v>93.119478569260508</v>
      </c>
      <c r="F9" s="111">
        <v>6.9067381636617586</v>
      </c>
      <c r="G9" s="111">
        <v>6.8421809351885869</v>
      </c>
      <c r="H9" s="111">
        <v>3.210942893380641E-2</v>
      </c>
      <c r="I9" s="113" t="s">
        <v>79</v>
      </c>
      <c r="J9" s="113" t="s">
        <v>79</v>
      </c>
      <c r="K9" s="113" t="s">
        <v>79</v>
      </c>
    </row>
    <row r="10" spans="1:11" x14ac:dyDescent="0.25">
      <c r="A10" s="23" t="s">
        <v>35</v>
      </c>
      <c r="B10" s="13">
        <v>45139</v>
      </c>
      <c r="C10" s="13">
        <v>45648</v>
      </c>
      <c r="D10" s="111">
        <v>96.466470236380957</v>
      </c>
      <c r="E10" s="111">
        <v>96.505871012968797</v>
      </c>
      <c r="F10" s="111">
        <v>2.8002392609495117</v>
      </c>
      <c r="G10" s="111">
        <v>2.764633718892394</v>
      </c>
      <c r="H10" s="111">
        <v>0.72221360685881386</v>
      </c>
      <c r="I10" s="111">
        <v>0.71854188573431477</v>
      </c>
      <c r="J10" s="113" t="s">
        <v>79</v>
      </c>
      <c r="K10" s="113" t="s">
        <v>79</v>
      </c>
    </row>
    <row r="11" spans="1:11" x14ac:dyDescent="0.25">
      <c r="A11" s="23" t="s">
        <v>36</v>
      </c>
      <c r="B11" s="13">
        <v>160702</v>
      </c>
      <c r="C11" s="13">
        <v>159984</v>
      </c>
      <c r="D11" s="111">
        <v>97.415091286978381</v>
      </c>
      <c r="E11" s="111">
        <v>97.392239223922388</v>
      </c>
      <c r="F11" s="111">
        <v>2.5432166370051399</v>
      </c>
      <c r="G11" s="111">
        <v>2.5646314631463145</v>
      </c>
      <c r="H11" s="111">
        <v>4.1069806225186994E-2</v>
      </c>
      <c r="I11" s="113" t="s">
        <v>79</v>
      </c>
      <c r="J11" s="113" t="s">
        <v>79</v>
      </c>
      <c r="K11" s="113" t="s">
        <v>79</v>
      </c>
    </row>
    <row r="12" spans="1:11" x14ac:dyDescent="0.25">
      <c r="A12" s="23" t="s">
        <v>37</v>
      </c>
      <c r="B12" s="13">
        <v>195174</v>
      </c>
      <c r="C12" s="13">
        <v>204333</v>
      </c>
      <c r="D12" s="111">
        <v>93.244489532417234</v>
      </c>
      <c r="E12" s="111">
        <v>93.504230838875756</v>
      </c>
      <c r="F12" s="111">
        <v>6.5946283828788674</v>
      </c>
      <c r="G12" s="111">
        <v>6.3308423015371966</v>
      </c>
      <c r="H12" s="111">
        <v>0.15780790474141021</v>
      </c>
      <c r="I12" s="111">
        <v>0.16199047633030397</v>
      </c>
      <c r="J12" s="113" t="s">
        <v>79</v>
      </c>
      <c r="K12" s="113" t="s">
        <v>79</v>
      </c>
    </row>
    <row r="13" spans="1:11" x14ac:dyDescent="0.25">
      <c r="A13" s="23" t="s">
        <v>31</v>
      </c>
      <c r="B13" s="13">
        <v>38239</v>
      </c>
      <c r="C13" s="13">
        <v>38371</v>
      </c>
      <c r="D13" s="111">
        <v>85.867831271738282</v>
      </c>
      <c r="E13" s="111">
        <v>85.911235047301346</v>
      </c>
      <c r="F13" s="111">
        <v>13.049504432647296</v>
      </c>
      <c r="G13" s="111">
        <v>13.009825128352141</v>
      </c>
      <c r="H13" s="111">
        <v>1.0695886398702896</v>
      </c>
      <c r="I13" s="111">
        <v>1.0659091501394282</v>
      </c>
      <c r="J13" s="113" t="s">
        <v>79</v>
      </c>
      <c r="K13" s="113" t="s">
        <v>79</v>
      </c>
    </row>
    <row r="14" spans="1:11" x14ac:dyDescent="0.25">
      <c r="A14" s="23" t="s">
        <v>38</v>
      </c>
      <c r="B14" s="13">
        <v>87358</v>
      </c>
      <c r="C14" s="13">
        <v>87464</v>
      </c>
      <c r="D14" s="111">
        <v>94.255820875020035</v>
      </c>
      <c r="E14" s="111">
        <v>94.25592243665966</v>
      </c>
      <c r="F14" s="111">
        <v>5.6079580576478394</v>
      </c>
      <c r="G14" s="111">
        <v>5.6080215860239635</v>
      </c>
      <c r="H14" s="111">
        <v>0.12591863366835321</v>
      </c>
      <c r="I14" s="111">
        <v>0.12576602945211746</v>
      </c>
      <c r="J14" s="113" t="s">
        <v>79</v>
      </c>
      <c r="K14" s="113" t="s">
        <v>79</v>
      </c>
    </row>
    <row r="15" spans="1:11" x14ac:dyDescent="0.25">
      <c r="A15" s="23" t="s">
        <v>39</v>
      </c>
      <c r="B15" s="13">
        <v>83351</v>
      </c>
      <c r="C15" s="13">
        <v>83363</v>
      </c>
      <c r="D15" s="111">
        <v>93.886096147616698</v>
      </c>
      <c r="E15" s="111">
        <v>93.880978371699669</v>
      </c>
      <c r="F15" s="111">
        <v>5.5944139842353424</v>
      </c>
      <c r="G15" s="111">
        <v>5.5996065400717345</v>
      </c>
      <c r="H15" s="111">
        <v>0.50869215726266037</v>
      </c>
      <c r="I15" s="111">
        <v>0.5086189316603289</v>
      </c>
      <c r="J15" s="113" t="s">
        <v>79</v>
      </c>
      <c r="K15" s="113" t="s">
        <v>79</v>
      </c>
    </row>
    <row r="16" spans="1:11" x14ac:dyDescent="0.25">
      <c r="A16" s="23" t="s">
        <v>40</v>
      </c>
      <c r="B16" s="13">
        <v>111780</v>
      </c>
      <c r="C16" s="13">
        <v>111920</v>
      </c>
      <c r="D16" s="111">
        <v>94.515118983718011</v>
      </c>
      <c r="E16" s="111">
        <v>94.520192994996421</v>
      </c>
      <c r="F16" s="111">
        <v>4.8452317051350873</v>
      </c>
      <c r="G16" s="111">
        <v>4.8409578270192997</v>
      </c>
      <c r="H16" s="111">
        <v>0.63875469672571117</v>
      </c>
      <c r="I16" s="111">
        <v>0.63795568263045033</v>
      </c>
      <c r="J16" s="113" t="s">
        <v>79</v>
      </c>
      <c r="K16" s="113" t="s">
        <v>79</v>
      </c>
    </row>
    <row r="17" spans="1:11" x14ac:dyDescent="0.25">
      <c r="A17" s="23" t="s">
        <v>41</v>
      </c>
      <c r="B17" s="13">
        <v>55999</v>
      </c>
      <c r="C17" s="13">
        <v>56105</v>
      </c>
      <c r="D17" s="111">
        <v>95.094555259915353</v>
      </c>
      <c r="E17" s="111">
        <v>95.102040816326522</v>
      </c>
      <c r="F17" s="111">
        <v>4.6875837068519086</v>
      </c>
      <c r="G17" s="111">
        <v>4.6805097584885482</v>
      </c>
      <c r="H17" s="111">
        <v>0.21607528705869747</v>
      </c>
      <c r="I17" s="111">
        <v>0.21566705284733981</v>
      </c>
      <c r="J17" s="113" t="s">
        <v>79</v>
      </c>
      <c r="K17" s="113" t="s">
        <v>79</v>
      </c>
    </row>
    <row r="18" spans="1:11" x14ac:dyDescent="0.25">
      <c r="A18" s="23" t="s">
        <v>42</v>
      </c>
      <c r="B18" s="13">
        <v>49182</v>
      </c>
      <c r="C18" s="13">
        <v>49684</v>
      </c>
      <c r="D18" s="111">
        <v>87.39579520962954</v>
      </c>
      <c r="E18" s="111">
        <v>87.454713791160131</v>
      </c>
      <c r="F18" s="111">
        <v>12.213818063519174</v>
      </c>
      <c r="G18" s="111">
        <v>12.156831173013446</v>
      </c>
      <c r="H18" s="111">
        <v>0.36395429222073117</v>
      </c>
      <c r="I18" s="111">
        <v>0.36228967071894375</v>
      </c>
      <c r="J18" s="113" t="s">
        <v>79</v>
      </c>
      <c r="K18" s="113" t="s">
        <v>79</v>
      </c>
    </row>
    <row r="19" spans="1:11" x14ac:dyDescent="0.25">
      <c r="A19" s="23" t="s">
        <v>43</v>
      </c>
      <c r="B19" s="13">
        <v>76468</v>
      </c>
      <c r="C19" s="13">
        <v>75441</v>
      </c>
      <c r="D19" s="111">
        <v>90.703300727101535</v>
      </c>
      <c r="E19" s="111">
        <v>90.597950716453909</v>
      </c>
      <c r="F19" s="111">
        <v>8.9815347596380182</v>
      </c>
      <c r="G19" s="111">
        <v>9.0852454235760405</v>
      </c>
      <c r="H19" s="111">
        <v>0.29947167442590367</v>
      </c>
      <c r="I19" s="111">
        <v>0.3022229291764425</v>
      </c>
      <c r="J19" s="113" t="s">
        <v>79</v>
      </c>
      <c r="K19" s="113" t="s">
        <v>79</v>
      </c>
    </row>
    <row r="20" spans="1:11" x14ac:dyDescent="0.25">
      <c r="A20" s="23" t="s">
        <v>44</v>
      </c>
      <c r="B20" s="13">
        <v>70195</v>
      </c>
      <c r="C20" s="13">
        <v>69868</v>
      </c>
      <c r="D20" s="111">
        <v>96.474107842438912</v>
      </c>
      <c r="E20" s="111">
        <v>96.457605770882239</v>
      </c>
      <c r="F20" s="111">
        <v>3.2651898283353513</v>
      </c>
      <c r="G20" s="111">
        <v>3.2804717467223909</v>
      </c>
      <c r="H20" s="111">
        <v>0.25927772633378449</v>
      </c>
      <c r="I20" s="111">
        <v>0.26049121199977099</v>
      </c>
      <c r="J20" s="113" t="s">
        <v>79</v>
      </c>
      <c r="K20" s="113" t="s">
        <v>79</v>
      </c>
    </row>
    <row r="21" spans="1:11" ht="15.6" x14ac:dyDescent="0.25">
      <c r="A21" s="23" t="s">
        <v>78</v>
      </c>
      <c r="B21" s="13">
        <v>66556</v>
      </c>
      <c r="C21" s="13">
        <v>66677</v>
      </c>
      <c r="D21" s="111">
        <v>87.993569325079633</v>
      </c>
      <c r="E21" s="111">
        <v>87.934370172623247</v>
      </c>
      <c r="F21" s="111">
        <v>11.683394434761704</v>
      </c>
      <c r="G21" s="111">
        <v>11.744679574665927</v>
      </c>
      <c r="H21" s="111">
        <v>0.32303624015866339</v>
      </c>
      <c r="I21" s="111">
        <v>0.32095025271082983</v>
      </c>
      <c r="J21" s="111">
        <v>0</v>
      </c>
      <c r="K21" s="111">
        <v>0</v>
      </c>
    </row>
    <row r="22" spans="1:11" x14ac:dyDescent="0.25">
      <c r="A22" s="23" t="s">
        <v>45</v>
      </c>
      <c r="B22" s="13">
        <v>35903</v>
      </c>
      <c r="C22" s="13">
        <v>36108</v>
      </c>
      <c r="D22" s="111">
        <v>94.437790713867926</v>
      </c>
      <c r="E22" s="111">
        <v>94.44721391381411</v>
      </c>
      <c r="F22" s="111">
        <v>5.2419017909366907</v>
      </c>
      <c r="G22" s="111">
        <v>5.2315276393043089</v>
      </c>
      <c r="H22" s="111">
        <v>0.32030749519538759</v>
      </c>
      <c r="I22" s="111">
        <v>0.32125844688157751</v>
      </c>
      <c r="J22" s="111">
        <v>0</v>
      </c>
      <c r="K22" s="111">
        <v>0</v>
      </c>
    </row>
    <row r="23" spans="1:11" ht="28.5" customHeight="1" x14ac:dyDescent="0.25">
      <c r="A23" s="119" t="s">
        <v>86</v>
      </c>
      <c r="B23" s="120">
        <v>31720</v>
      </c>
      <c r="C23" s="120">
        <v>32495</v>
      </c>
      <c r="D23" s="121">
        <v>59.851828499369489</v>
      </c>
      <c r="E23" s="121">
        <v>61.117094937682722</v>
      </c>
      <c r="F23" s="121">
        <v>39.990542244640601</v>
      </c>
      <c r="G23" s="121">
        <v>38.722880443145094</v>
      </c>
      <c r="H23" s="121">
        <v>0.15447667087011349</v>
      </c>
      <c r="I23" s="121">
        <v>0.15386982612709649</v>
      </c>
      <c r="J23" s="122" t="s">
        <v>79</v>
      </c>
      <c r="K23" s="122" t="s">
        <v>79</v>
      </c>
    </row>
    <row r="24" spans="1:11" x14ac:dyDescent="0.25">
      <c r="A24" s="10" t="s">
        <v>64</v>
      </c>
      <c r="B24" s="99">
        <v>0</v>
      </c>
      <c r="C24" s="23">
        <v>34</v>
      </c>
      <c r="D24" s="127">
        <v>0</v>
      </c>
      <c r="E24" s="111">
        <v>97.058823529411768</v>
      </c>
      <c r="F24" s="99">
        <v>0</v>
      </c>
      <c r="G24" s="111">
        <v>2.9411764705882351</v>
      </c>
      <c r="H24" s="99">
        <v>0</v>
      </c>
      <c r="I24" s="111">
        <v>0</v>
      </c>
      <c r="J24" s="99">
        <v>0</v>
      </c>
      <c r="K24" s="111">
        <v>0</v>
      </c>
    </row>
    <row r="25" spans="1:11" ht="13.8" thickBot="1" x14ac:dyDescent="0.3">
      <c r="A25" s="64"/>
      <c r="B25" s="60"/>
      <c r="C25" s="60"/>
      <c r="D25" s="61"/>
      <c r="E25" s="62"/>
      <c r="F25" s="61"/>
      <c r="G25" s="62"/>
      <c r="H25" s="106"/>
      <c r="I25" s="106"/>
      <c r="J25" s="62"/>
      <c r="K25" s="62"/>
    </row>
    <row r="26" spans="1:11" ht="25.95" customHeight="1" x14ac:dyDescent="0.25">
      <c r="A26" s="240" t="s">
        <v>119</v>
      </c>
      <c r="B26" s="240"/>
      <c r="C26" s="240"/>
      <c r="D26" s="240"/>
      <c r="E26" s="240"/>
      <c r="F26" s="240"/>
      <c r="G26" s="240"/>
      <c r="H26" s="240"/>
      <c r="I26" s="240"/>
    </row>
    <row r="27" spans="1:11" x14ac:dyDescent="0.25">
      <c r="A27" s="6" t="s">
        <v>114</v>
      </c>
      <c r="B27" s="69"/>
      <c r="C27" s="69"/>
      <c r="D27" s="69"/>
      <c r="E27" s="69"/>
      <c r="F27" s="69"/>
      <c r="G27" s="69"/>
      <c r="H27" s="69"/>
      <c r="I27" s="69"/>
    </row>
    <row r="28" spans="1:11" x14ac:dyDescent="0.25">
      <c r="A28" s="69" t="s">
        <v>80</v>
      </c>
      <c r="B28" s="69"/>
      <c r="C28" s="69"/>
      <c r="D28" s="69"/>
      <c r="E28" s="69"/>
      <c r="F28" s="69"/>
      <c r="G28" s="69"/>
      <c r="H28" s="69"/>
      <c r="I28" s="69"/>
    </row>
    <row r="29" spans="1:11" x14ac:dyDescent="0.25">
      <c r="A29" s="69" t="s">
        <v>141</v>
      </c>
      <c r="B29" s="66"/>
      <c r="C29" s="66"/>
    </row>
    <row r="30" spans="1:11" ht="13.8" x14ac:dyDescent="0.25">
      <c r="A30" s="88" t="s">
        <v>75</v>
      </c>
      <c r="H30" s="65"/>
    </row>
    <row r="31" spans="1:11" ht="13.8" x14ac:dyDescent="0.25">
      <c r="A31" s="88" t="s">
        <v>76</v>
      </c>
      <c r="H31" s="65"/>
    </row>
    <row r="32" spans="1:11" x14ac:dyDescent="0.25">
      <c r="A32" s="69"/>
      <c r="B32" s="69"/>
      <c r="C32" s="69"/>
      <c r="D32" s="69"/>
      <c r="E32" s="69"/>
      <c r="F32" s="69"/>
      <c r="G32" s="69"/>
      <c r="H32" s="69"/>
      <c r="I32" s="69"/>
    </row>
    <row r="34" spans="7:7" x14ac:dyDescent="0.25">
      <c r="G34" s="13"/>
    </row>
    <row r="35" spans="7:7" x14ac:dyDescent="0.25">
      <c r="G35" s="13"/>
    </row>
    <row r="57" spans="3:6" x14ac:dyDescent="0.25">
      <c r="C57" s="13"/>
      <c r="F57" s="13"/>
    </row>
  </sheetData>
  <mergeCells count="8">
    <mergeCell ref="J3:K3"/>
    <mergeCell ref="A1:I1"/>
    <mergeCell ref="A26:I26"/>
    <mergeCell ref="H3:I3"/>
    <mergeCell ref="A3:A4"/>
    <mergeCell ref="B3:C3"/>
    <mergeCell ref="D3:E3"/>
    <mergeCell ref="F3:G3"/>
  </mergeCells>
  <pageMargins left="0.70866141732283472" right="0.70866141732283472" top="0.4" bottom="0.3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zoomScaleNormal="100" zoomScaleSheetLayoutView="100" workbookViewId="0">
      <selection activeCell="A20" sqref="A20"/>
    </sheetView>
  </sheetViews>
  <sheetFormatPr defaultColWidth="8.88671875" defaultRowHeight="13.2" x14ac:dyDescent="0.25"/>
  <cols>
    <col min="1" max="1" width="19.44140625" style="23" customWidth="1"/>
    <col min="2" max="3" width="13.33203125" style="23" customWidth="1"/>
    <col min="4" max="4" width="3.44140625" style="23" customWidth="1"/>
    <col min="5" max="6" width="12.33203125" style="23" customWidth="1"/>
    <col min="7" max="10" width="11.5546875" style="23" customWidth="1"/>
    <col min="11" max="11" width="9.109375" style="23" customWidth="1"/>
    <col min="12" max="15" width="14.44140625" style="23" customWidth="1"/>
    <col min="16" max="16" width="10" style="23" bestFit="1" customWidth="1"/>
    <col min="17" max="16384" width="8.88671875" style="23"/>
  </cols>
  <sheetData>
    <row r="1" spans="1:12" ht="27" customHeight="1" x14ac:dyDescent="0.25">
      <c r="A1" s="246" t="s">
        <v>120</v>
      </c>
      <c r="B1" s="246"/>
      <c r="C1" s="246"/>
      <c r="D1" s="246"/>
      <c r="E1" s="246"/>
      <c r="F1" s="246"/>
      <c r="G1" s="27"/>
      <c r="H1" s="27"/>
      <c r="I1" s="27"/>
      <c r="J1" s="43"/>
      <c r="K1" s="43"/>
    </row>
    <row r="2" spans="1:12" s="46" customFormat="1" ht="13.8" thickBot="1" x14ac:dyDescent="0.35">
      <c r="A2" s="44"/>
      <c r="B2" s="45"/>
      <c r="C2" s="45"/>
      <c r="D2" s="45"/>
      <c r="E2" s="44"/>
      <c r="F2" s="44"/>
      <c r="G2" s="45"/>
      <c r="H2" s="45"/>
      <c r="I2" s="45"/>
      <c r="J2" s="44"/>
      <c r="K2" s="44"/>
      <c r="L2" s="45"/>
    </row>
    <row r="3" spans="1:12" x14ac:dyDescent="0.25">
      <c r="A3" s="249" t="s">
        <v>14</v>
      </c>
      <c r="B3" s="248" t="s">
        <v>0</v>
      </c>
      <c r="C3" s="248"/>
      <c r="D3" s="114"/>
      <c r="E3" s="248" t="s">
        <v>88</v>
      </c>
      <c r="F3" s="248"/>
      <c r="G3" s="247"/>
      <c r="H3" s="247"/>
      <c r="I3" s="47"/>
      <c r="J3" s="247"/>
      <c r="K3" s="247"/>
      <c r="L3" s="10"/>
    </row>
    <row r="4" spans="1:12" ht="13.8" thickBot="1" x14ac:dyDescent="0.3">
      <c r="A4" s="250"/>
      <c r="B4" s="71" t="s">
        <v>15</v>
      </c>
      <c r="C4" s="71" t="s">
        <v>16</v>
      </c>
      <c r="D4" s="115"/>
      <c r="E4" s="71" t="s">
        <v>15</v>
      </c>
      <c r="F4" s="71" t="s">
        <v>17</v>
      </c>
      <c r="G4" s="48"/>
      <c r="H4" s="48"/>
      <c r="I4" s="47"/>
      <c r="J4" s="47"/>
      <c r="K4" s="47"/>
      <c r="L4" s="10"/>
    </row>
    <row r="5" spans="1:12" ht="13.8" thickTop="1" x14ac:dyDescent="0.25">
      <c r="B5" s="49"/>
      <c r="C5" s="49"/>
      <c r="D5" s="50"/>
      <c r="E5" s="50"/>
      <c r="F5" s="50"/>
      <c r="G5" s="247"/>
      <c r="H5" s="247"/>
      <c r="I5" s="47"/>
      <c r="J5" s="47"/>
      <c r="K5" s="47"/>
      <c r="L5" s="10"/>
    </row>
    <row r="6" spans="1:12" x14ac:dyDescent="0.25">
      <c r="A6" s="52" t="s">
        <v>7</v>
      </c>
      <c r="B6" s="13">
        <f>SUM(B7:B16)</f>
        <v>1364739</v>
      </c>
      <c r="C6" s="13">
        <f>SUM(C7:C16)</f>
        <v>1364739</v>
      </c>
      <c r="D6" s="49"/>
      <c r="E6" s="107">
        <v>100</v>
      </c>
      <c r="F6" s="107">
        <v>100</v>
      </c>
      <c r="G6" s="48"/>
      <c r="H6" s="48"/>
      <c r="I6" s="53"/>
      <c r="J6" s="54"/>
      <c r="K6" s="54"/>
      <c r="L6" s="10"/>
    </row>
    <row r="7" spans="1:12" x14ac:dyDescent="0.25">
      <c r="A7" s="51" t="s">
        <v>18</v>
      </c>
      <c r="B7" s="23">
        <v>67</v>
      </c>
      <c r="C7" s="13">
        <v>2320</v>
      </c>
      <c r="D7" s="49"/>
      <c r="E7" s="107" t="s">
        <v>79</v>
      </c>
      <c r="F7" s="107">
        <v>0.16999587466907592</v>
      </c>
      <c r="G7" s="48"/>
      <c r="H7" s="48"/>
      <c r="I7" s="53"/>
      <c r="J7" s="54"/>
      <c r="K7" s="54"/>
      <c r="L7" s="10"/>
    </row>
    <row r="8" spans="1:12" x14ac:dyDescent="0.25">
      <c r="A8" s="51" t="s">
        <v>19</v>
      </c>
      <c r="B8" s="13">
        <v>42551</v>
      </c>
      <c r="C8" s="13">
        <v>133982</v>
      </c>
      <c r="D8" s="49"/>
      <c r="E8" s="107">
        <v>3.1178855444154525</v>
      </c>
      <c r="F8" s="107">
        <v>9.817408310306952</v>
      </c>
      <c r="G8" s="247"/>
      <c r="H8" s="247"/>
      <c r="I8" s="53"/>
      <c r="K8" s="54"/>
      <c r="L8" s="10"/>
    </row>
    <row r="9" spans="1:12" x14ac:dyDescent="0.25">
      <c r="A9" s="51" t="s">
        <v>20</v>
      </c>
      <c r="B9" s="13">
        <v>237574</v>
      </c>
      <c r="C9" s="13">
        <v>331913</v>
      </c>
      <c r="D9" s="49"/>
      <c r="E9" s="107">
        <v>17.408017210616826</v>
      </c>
      <c r="F9" s="107">
        <v>24.320621012515947</v>
      </c>
      <c r="G9" s="48"/>
      <c r="H9" s="48"/>
      <c r="I9" s="53"/>
      <c r="K9" s="54"/>
      <c r="L9" s="10"/>
    </row>
    <row r="10" spans="1:12" x14ac:dyDescent="0.25">
      <c r="A10" s="51" t="s">
        <v>21</v>
      </c>
      <c r="B10" s="13">
        <v>352406</v>
      </c>
      <c r="C10" s="13">
        <v>381289</v>
      </c>
      <c r="D10" s="49"/>
      <c r="E10" s="107">
        <v>25.822226814064813</v>
      </c>
      <c r="F10" s="107">
        <v>27.9386021796109</v>
      </c>
      <c r="G10" s="48"/>
      <c r="H10" s="48"/>
      <c r="I10" s="53"/>
      <c r="K10" s="54"/>
      <c r="L10" s="10"/>
    </row>
    <row r="11" spans="1:12" x14ac:dyDescent="0.25">
      <c r="A11" s="51" t="s">
        <v>22</v>
      </c>
      <c r="B11" s="13">
        <v>310881</v>
      </c>
      <c r="C11" s="13">
        <v>295302</v>
      </c>
      <c r="D11" s="49"/>
      <c r="E11" s="107">
        <v>22.779520479740082</v>
      </c>
      <c r="F11" s="107">
        <v>21.637983526520454</v>
      </c>
      <c r="G11" s="247"/>
      <c r="H11" s="247"/>
      <c r="I11" s="53"/>
      <c r="K11" s="54"/>
      <c r="L11" s="10"/>
    </row>
    <row r="12" spans="1:12" x14ac:dyDescent="0.25">
      <c r="A12" s="51" t="s">
        <v>23</v>
      </c>
      <c r="B12" s="13">
        <v>191003</v>
      </c>
      <c r="C12" s="13">
        <v>161140</v>
      </c>
      <c r="D12" s="49"/>
      <c r="E12" s="107">
        <v>13.995569848886857</v>
      </c>
      <c r="F12" s="107">
        <v>11.807385881109868</v>
      </c>
      <c r="G12" s="48"/>
      <c r="H12" s="48"/>
      <c r="I12" s="53"/>
      <c r="K12" s="54"/>
      <c r="L12" s="10"/>
    </row>
    <row r="13" spans="1:12" x14ac:dyDescent="0.25">
      <c r="A13" s="51" t="s">
        <v>24</v>
      </c>
      <c r="B13" s="13">
        <v>97940</v>
      </c>
      <c r="C13" s="13">
        <v>53373</v>
      </c>
      <c r="D13" s="49"/>
      <c r="E13" s="107">
        <v>7.1764637780557301</v>
      </c>
      <c r="F13" s="107">
        <v>3.9108576804795638</v>
      </c>
      <c r="G13" s="48"/>
      <c r="H13" s="48"/>
      <c r="I13" s="53"/>
      <c r="K13" s="54"/>
      <c r="L13" s="10"/>
    </row>
    <row r="14" spans="1:12" x14ac:dyDescent="0.25">
      <c r="A14" s="51" t="s">
        <v>25</v>
      </c>
      <c r="B14" s="13">
        <v>36954</v>
      </c>
      <c r="C14" s="13">
        <v>4336</v>
      </c>
      <c r="D14" s="49"/>
      <c r="E14" s="107">
        <v>2.7077704967763063</v>
      </c>
      <c r="F14" s="107">
        <v>0.31771642782979015</v>
      </c>
      <c r="G14" s="247"/>
      <c r="H14" s="247"/>
      <c r="I14" s="53"/>
      <c r="K14" s="54"/>
      <c r="L14" s="10"/>
    </row>
    <row r="15" spans="1:12" x14ac:dyDescent="0.25">
      <c r="A15" s="51" t="s">
        <v>26</v>
      </c>
      <c r="B15" s="13">
        <v>19788</v>
      </c>
      <c r="C15" s="13">
        <v>122</v>
      </c>
      <c r="D15" s="49"/>
      <c r="E15" s="107">
        <v>1.4499475723929631</v>
      </c>
      <c r="F15" s="107" t="s">
        <v>79</v>
      </c>
      <c r="G15" s="48"/>
      <c r="H15" s="48"/>
      <c r="I15" s="53"/>
      <c r="K15" s="54"/>
      <c r="L15" s="10"/>
    </row>
    <row r="16" spans="1:12" x14ac:dyDescent="0.25">
      <c r="A16" s="55" t="s">
        <v>9</v>
      </c>
      <c r="B16" s="13">
        <v>75575</v>
      </c>
      <c r="C16" s="13">
        <v>962</v>
      </c>
      <c r="D16" s="53"/>
      <c r="E16" s="107">
        <v>5.537688891429057</v>
      </c>
      <c r="F16" s="107">
        <v>7.0489668720539245E-2</v>
      </c>
      <c r="G16" s="48"/>
      <c r="H16" s="48"/>
      <c r="I16" s="53"/>
      <c r="K16" s="54"/>
      <c r="L16" s="10"/>
    </row>
    <row r="17" spans="1:16" ht="13.8" thickBot="1" x14ac:dyDescent="0.3">
      <c r="A17" s="56"/>
      <c r="B17" s="57"/>
      <c r="C17" s="49"/>
      <c r="D17" s="57"/>
      <c r="E17" s="58"/>
      <c r="F17" s="58"/>
      <c r="G17" s="53"/>
      <c r="H17" s="53"/>
      <c r="I17" s="53"/>
      <c r="K17" s="54"/>
      <c r="L17" s="10"/>
    </row>
    <row r="18" spans="1:16" ht="39" customHeight="1" x14ac:dyDescent="0.25">
      <c r="A18" s="240" t="s">
        <v>121</v>
      </c>
      <c r="B18" s="240"/>
      <c r="C18" s="240"/>
      <c r="D18" s="240"/>
      <c r="E18" s="240"/>
      <c r="F18" s="240"/>
      <c r="G18" s="10"/>
      <c r="H18" s="10"/>
      <c r="I18" s="10"/>
      <c r="J18" s="10"/>
      <c r="K18" s="10"/>
      <c r="L18" s="10"/>
    </row>
    <row r="19" spans="1:16" x14ac:dyDescent="0.25">
      <c r="A19" s="6" t="s">
        <v>114</v>
      </c>
      <c r="B19" s="72"/>
      <c r="C19" s="72"/>
      <c r="D19" s="73"/>
      <c r="E19" s="74"/>
      <c r="F19" s="74"/>
      <c r="J19" s="13"/>
    </row>
    <row r="20" spans="1:16" x14ac:dyDescent="0.25">
      <c r="A20" s="75" t="s">
        <v>80</v>
      </c>
      <c r="B20" s="69"/>
      <c r="C20" s="69"/>
      <c r="D20" s="69"/>
      <c r="E20" s="69"/>
      <c r="F20" s="69"/>
    </row>
    <row r="21" spans="1:16" x14ac:dyDescent="0.25">
      <c r="K21" s="46"/>
      <c r="L21" s="46"/>
    </row>
    <row r="22" spans="1:16" x14ac:dyDescent="0.25">
      <c r="K22" s="46"/>
      <c r="L22" s="49"/>
      <c r="O22" s="49"/>
      <c r="P22" s="59"/>
    </row>
    <row r="23" spans="1:16" x14ac:dyDescent="0.25">
      <c r="A23" s="10"/>
      <c r="B23" s="10"/>
      <c r="C23" s="10"/>
      <c r="L23" s="49"/>
      <c r="O23" s="49"/>
      <c r="P23" s="59"/>
    </row>
    <row r="29" spans="1:16" x14ac:dyDescent="0.25">
      <c r="J29" s="13"/>
    </row>
    <row r="30" spans="1:16" x14ac:dyDescent="0.25">
      <c r="J30" s="13"/>
    </row>
    <row r="31" spans="1:16" x14ac:dyDescent="0.25">
      <c r="J31" s="13"/>
    </row>
    <row r="32" spans="1:16" x14ac:dyDescent="0.25">
      <c r="J32" s="13"/>
    </row>
    <row r="33" spans="10:11" x14ac:dyDescent="0.25">
      <c r="J33" s="13"/>
    </row>
    <row r="34" spans="10:11" x14ac:dyDescent="0.25">
      <c r="J34" s="13"/>
    </row>
    <row r="35" spans="10:11" x14ac:dyDescent="0.25">
      <c r="J35" s="13"/>
    </row>
    <row r="36" spans="10:11" x14ac:dyDescent="0.25">
      <c r="J36" s="13"/>
      <c r="K36" s="13"/>
    </row>
    <row r="37" spans="10:11" x14ac:dyDescent="0.25">
      <c r="J37" s="13"/>
    </row>
    <row r="40" spans="10:11" x14ac:dyDescent="0.25">
      <c r="J40" s="13"/>
    </row>
  </sheetData>
  <mergeCells count="11">
    <mergeCell ref="A1:F1"/>
    <mergeCell ref="A18:F18"/>
    <mergeCell ref="J3:K3"/>
    <mergeCell ref="G5:H5"/>
    <mergeCell ref="G8:H8"/>
    <mergeCell ref="G11:H11"/>
    <mergeCell ref="G14:H14"/>
    <mergeCell ref="E3:F3"/>
    <mergeCell ref="A3:A4"/>
    <mergeCell ref="B3:C3"/>
    <mergeCell ref="G3:H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7"/>
  <sheetViews>
    <sheetView showGridLines="0" zoomScaleNormal="100" zoomScaleSheetLayoutView="100" workbookViewId="0">
      <selection activeCell="C24" sqref="C24"/>
    </sheetView>
  </sheetViews>
  <sheetFormatPr defaultColWidth="9.109375" defaultRowHeight="14.4" x14ac:dyDescent="0.3"/>
  <cols>
    <col min="1" max="1" width="11" style="165" customWidth="1"/>
    <col min="2" max="2" width="12.88671875" style="165" customWidth="1"/>
    <col min="3" max="7" width="11" style="165" customWidth="1"/>
    <col min="8" max="8" width="10.88671875" style="165" bestFit="1" customWidth="1"/>
    <col min="9" max="9" width="10.88671875" style="165" customWidth="1"/>
    <col min="10" max="10" width="9.109375" style="165"/>
    <col min="11" max="15" width="11.6640625" style="165" customWidth="1"/>
    <col min="16" max="17" width="12.6640625" style="165" customWidth="1"/>
    <col min="18" max="19" width="9.109375" style="165"/>
    <col min="20" max="20" width="11.109375" style="165" bestFit="1" customWidth="1"/>
    <col min="21" max="16384" width="9.109375" style="165"/>
  </cols>
  <sheetData>
    <row r="1" spans="1:33" ht="32.25" customHeight="1" x14ac:dyDescent="0.3">
      <c r="A1" s="252" t="s">
        <v>122</v>
      </c>
      <c r="B1" s="252"/>
      <c r="C1" s="252"/>
      <c r="D1" s="252"/>
      <c r="E1" s="252"/>
      <c r="F1" s="252"/>
      <c r="G1" s="252"/>
      <c r="H1" s="163"/>
      <c r="I1" s="164"/>
    </row>
    <row r="2" spans="1:33" s="169" customFormat="1" ht="12.75" customHeight="1" thickBot="1" x14ac:dyDescent="0.35">
      <c r="A2" s="166"/>
      <c r="B2" s="166"/>
      <c r="C2" s="166"/>
      <c r="D2" s="166"/>
      <c r="E2" s="166"/>
      <c r="F2" s="166"/>
      <c r="G2" s="166"/>
      <c r="H2" s="167"/>
      <c r="I2" s="168"/>
      <c r="K2" s="165"/>
    </row>
    <row r="3" spans="1:33" s="169" customFormat="1" ht="6" customHeight="1" x14ac:dyDescent="0.3">
      <c r="A3" s="170"/>
      <c r="B3" s="170"/>
      <c r="C3" s="170"/>
      <c r="D3" s="170"/>
      <c r="E3" s="170"/>
      <c r="F3" s="170"/>
      <c r="G3" s="170"/>
      <c r="H3" s="167"/>
      <c r="I3" s="168"/>
      <c r="L3" s="149"/>
      <c r="M3" s="149"/>
      <c r="N3" s="149"/>
      <c r="O3" s="149"/>
      <c r="P3" s="149"/>
      <c r="Q3" s="149"/>
      <c r="R3" s="149"/>
      <c r="S3" s="149"/>
      <c r="T3" s="149"/>
      <c r="U3" s="149"/>
      <c r="V3" s="149"/>
      <c r="W3" s="149"/>
      <c r="X3" s="149"/>
      <c r="Y3" s="149"/>
      <c r="Z3" s="149"/>
      <c r="AA3" s="149"/>
      <c r="AB3" s="149"/>
      <c r="AC3" s="149"/>
      <c r="AD3" s="149"/>
      <c r="AE3" s="149"/>
      <c r="AF3" s="149"/>
      <c r="AG3" s="149"/>
    </row>
    <row r="4" spans="1:33" ht="12" customHeight="1" x14ac:dyDescent="0.3">
      <c r="A4" s="253" t="s">
        <v>14</v>
      </c>
      <c r="B4" s="254" t="s">
        <v>111</v>
      </c>
      <c r="C4" s="254"/>
      <c r="D4" s="255" t="s">
        <v>12</v>
      </c>
      <c r="E4" s="255"/>
      <c r="F4" s="255" t="s">
        <v>13</v>
      </c>
      <c r="G4" s="255"/>
      <c r="H4" s="171"/>
      <c r="I4" s="172"/>
      <c r="L4" s="149"/>
      <c r="M4" s="149"/>
      <c r="N4" s="149"/>
      <c r="O4" s="149"/>
      <c r="P4" s="149"/>
      <c r="Q4" s="149"/>
      <c r="R4" s="149"/>
      <c r="S4" s="149"/>
      <c r="T4" s="149"/>
      <c r="U4" s="149"/>
      <c r="V4" s="149"/>
      <c r="W4" s="149"/>
      <c r="X4" s="149"/>
      <c r="Y4" s="149"/>
      <c r="Z4" s="149"/>
      <c r="AA4" s="149"/>
      <c r="AB4" s="149"/>
      <c r="AC4" s="149"/>
      <c r="AD4" s="149"/>
      <c r="AE4" s="149"/>
      <c r="AF4" s="149"/>
      <c r="AG4" s="149"/>
    </row>
    <row r="5" spans="1:33" ht="12" customHeight="1" x14ac:dyDescent="0.3">
      <c r="A5" s="253"/>
      <c r="B5" s="173" t="s">
        <v>0</v>
      </c>
      <c r="C5" s="173" t="s">
        <v>87</v>
      </c>
      <c r="D5" s="173" t="s">
        <v>0</v>
      </c>
      <c r="E5" s="173" t="s">
        <v>87</v>
      </c>
      <c r="F5" s="173" t="s">
        <v>0</v>
      </c>
      <c r="G5" s="173" t="s">
        <v>87</v>
      </c>
      <c r="H5" s="1"/>
      <c r="I5" s="174"/>
      <c r="L5" s="149"/>
      <c r="M5" s="149"/>
      <c r="N5" s="149"/>
      <c r="O5" s="149"/>
      <c r="P5" s="149"/>
      <c r="Q5" s="149"/>
      <c r="R5" s="149"/>
      <c r="S5" s="149"/>
      <c r="T5" s="149"/>
      <c r="U5" s="149"/>
      <c r="V5" s="149"/>
      <c r="W5" s="149"/>
      <c r="X5" s="149"/>
      <c r="Y5" s="149"/>
      <c r="Z5" s="149"/>
      <c r="AA5" s="149"/>
      <c r="AB5" s="149"/>
      <c r="AC5" s="149"/>
      <c r="AD5" s="149"/>
      <c r="AE5" s="149"/>
      <c r="AF5" s="149"/>
      <c r="AG5" s="149"/>
    </row>
    <row r="6" spans="1:33" ht="6.75" customHeight="1" thickBot="1" x14ac:dyDescent="0.35">
      <c r="A6" s="175"/>
      <c r="B6" s="176"/>
      <c r="C6" s="176"/>
      <c r="D6" s="176"/>
      <c r="E6" s="176"/>
      <c r="F6" s="176"/>
      <c r="G6" s="176"/>
      <c r="H6" s="1"/>
      <c r="I6" s="174"/>
      <c r="J6" s="169"/>
      <c r="K6" s="169"/>
      <c r="L6" s="149"/>
      <c r="M6" s="149"/>
      <c r="N6" s="149"/>
      <c r="O6" s="149"/>
      <c r="P6" s="149"/>
      <c r="Q6" s="149"/>
      <c r="R6" s="149"/>
      <c r="S6" s="149"/>
      <c r="T6" s="149"/>
      <c r="U6" s="149"/>
      <c r="V6" s="149"/>
      <c r="W6" s="149"/>
      <c r="X6" s="149"/>
      <c r="Y6" s="149"/>
      <c r="Z6" s="149"/>
      <c r="AA6" s="149"/>
      <c r="AB6" s="149"/>
      <c r="AC6" s="149"/>
      <c r="AD6" s="149"/>
      <c r="AE6" s="149"/>
      <c r="AF6" s="149"/>
      <c r="AG6" s="149"/>
    </row>
    <row r="7" spans="1:33" x14ac:dyDescent="0.3">
      <c r="A7" s="2"/>
      <c r="B7" s="177"/>
      <c r="C7" s="177"/>
      <c r="D7" s="2"/>
      <c r="E7" s="2"/>
      <c r="F7" s="2"/>
      <c r="G7" s="177"/>
      <c r="H7" s="1"/>
      <c r="I7" s="178"/>
      <c r="J7" s="169"/>
      <c r="K7" s="169"/>
      <c r="L7" s="149"/>
      <c r="M7" s="149"/>
      <c r="N7" s="149"/>
      <c r="O7" s="149"/>
      <c r="P7" s="149"/>
      <c r="Q7" s="149"/>
      <c r="R7" s="149"/>
      <c r="S7" s="149"/>
      <c r="T7" s="149"/>
      <c r="U7" s="149"/>
      <c r="V7" s="149"/>
      <c r="W7" s="149"/>
      <c r="X7" s="149"/>
      <c r="Y7" s="149"/>
      <c r="Z7" s="149"/>
      <c r="AA7" s="149"/>
      <c r="AB7" s="149"/>
      <c r="AC7" s="149"/>
      <c r="AD7" s="149"/>
      <c r="AE7" s="149"/>
      <c r="AF7" s="149"/>
      <c r="AG7" s="149"/>
    </row>
    <row r="8" spans="1:33" ht="12.75" customHeight="1" x14ac:dyDescent="0.3">
      <c r="A8" s="179" t="s">
        <v>7</v>
      </c>
      <c r="B8" s="180">
        <f>B10+B11+B17+B18+B19+B20+B21+B22+B23+B24</f>
        <v>450948</v>
      </c>
      <c r="C8" s="181">
        <f>ROUND(B8/$B$8*100,1)</f>
        <v>100</v>
      </c>
      <c r="D8" s="180">
        <f>D10+D11+D17+D18+D19+D20+D21+D22+D23+D24</f>
        <v>135870</v>
      </c>
      <c r="E8" s="182">
        <f>ROUND(D8/$B$8%,1)</f>
        <v>30.1</v>
      </c>
      <c r="F8" s="180">
        <f>F10+F11+F17+F18+F19+F20+F21+F22+F23+F24</f>
        <v>315078</v>
      </c>
      <c r="G8" s="182">
        <f>ROUND(F8/$B$8%,1)</f>
        <v>69.900000000000006</v>
      </c>
      <c r="H8" s="1"/>
      <c r="N8" s="149"/>
      <c r="O8" s="149"/>
      <c r="P8" s="149"/>
      <c r="Q8" s="149"/>
      <c r="R8" s="149"/>
      <c r="S8" s="149"/>
      <c r="T8" s="149"/>
      <c r="U8" s="149"/>
      <c r="V8" s="149"/>
      <c r="W8" s="149"/>
      <c r="X8" s="149"/>
      <c r="Y8" s="149"/>
      <c r="Z8" s="149"/>
      <c r="AA8" s="149"/>
      <c r="AB8" s="149"/>
      <c r="AC8" s="149"/>
      <c r="AD8" s="149"/>
      <c r="AE8" s="149"/>
      <c r="AF8" s="149"/>
      <c r="AG8" s="149"/>
    </row>
    <row r="9" spans="1:33" ht="12.75" customHeight="1" x14ac:dyDescent="0.3">
      <c r="A9" s="179"/>
      <c r="B9" s="180"/>
      <c r="C9" s="183"/>
      <c r="D9" s="180"/>
      <c r="E9" s="182"/>
      <c r="F9" s="180"/>
      <c r="G9" s="182"/>
      <c r="H9" s="1"/>
      <c r="N9" s="149"/>
      <c r="O9" s="149"/>
      <c r="P9" s="149"/>
      <c r="Q9" s="149"/>
      <c r="R9" s="149"/>
      <c r="S9" s="149"/>
      <c r="T9" s="149"/>
      <c r="U9" s="149"/>
      <c r="V9" s="149"/>
      <c r="W9" s="149"/>
      <c r="X9" s="149"/>
      <c r="Y9" s="149"/>
      <c r="Z9" s="149"/>
      <c r="AA9" s="149"/>
      <c r="AB9" s="149"/>
      <c r="AC9" s="149"/>
      <c r="AD9" s="149"/>
      <c r="AE9" s="149"/>
      <c r="AF9" s="149"/>
      <c r="AG9" s="149"/>
    </row>
    <row r="10" spans="1:33" ht="12.75" customHeight="1" x14ac:dyDescent="0.3">
      <c r="A10" s="179" t="s">
        <v>18</v>
      </c>
      <c r="B10" s="183">
        <v>2281</v>
      </c>
      <c r="C10" s="181">
        <f t="shared" ref="C10:C22" si="0">ROUND(B10/$B$8*100,1)</f>
        <v>0.5</v>
      </c>
      <c r="D10" s="183">
        <v>85</v>
      </c>
      <c r="E10" s="182" t="s">
        <v>79</v>
      </c>
      <c r="F10" s="183">
        <v>2196</v>
      </c>
      <c r="G10" s="182">
        <f t="shared" ref="G10:G21" si="1">ROUND(F10/$B$8%,1)</f>
        <v>0.5</v>
      </c>
      <c r="H10" s="1"/>
      <c r="I10" s="178"/>
      <c r="J10" s="169"/>
      <c r="K10" s="169"/>
      <c r="L10" s="149"/>
      <c r="M10" s="149"/>
      <c r="N10" s="149"/>
      <c r="O10" s="149"/>
      <c r="P10" s="149"/>
      <c r="Q10" s="149"/>
      <c r="R10" s="149"/>
      <c r="S10" s="149"/>
      <c r="T10" s="149"/>
      <c r="U10" s="149"/>
      <c r="V10" s="149"/>
      <c r="W10" s="149"/>
      <c r="X10" s="149"/>
      <c r="Y10" s="149"/>
      <c r="Z10" s="149"/>
      <c r="AA10" s="149"/>
      <c r="AB10" s="149"/>
      <c r="AC10" s="149"/>
      <c r="AD10" s="149"/>
      <c r="AE10" s="149"/>
      <c r="AF10" s="149"/>
      <c r="AG10" s="149"/>
    </row>
    <row r="11" spans="1:33" ht="12.75" customHeight="1" x14ac:dyDescent="0.3">
      <c r="A11" s="179" t="s">
        <v>19</v>
      </c>
      <c r="B11" s="183">
        <v>110790</v>
      </c>
      <c r="C11" s="181">
        <f t="shared" si="0"/>
        <v>24.6</v>
      </c>
      <c r="D11" s="183">
        <v>10265</v>
      </c>
      <c r="E11" s="182">
        <f t="shared" ref="E11:E21" si="2">ROUND(D11/$B$8%,1)</f>
        <v>2.2999999999999998</v>
      </c>
      <c r="F11" s="183">
        <v>100525</v>
      </c>
      <c r="G11" s="182">
        <f t="shared" si="1"/>
        <v>22.3</v>
      </c>
      <c r="H11" s="1"/>
      <c r="N11" s="149"/>
      <c r="O11" s="149"/>
      <c r="P11" s="149"/>
      <c r="Q11" s="149"/>
      <c r="R11" s="149"/>
      <c r="S11" s="149"/>
      <c r="T11" s="149"/>
      <c r="U11" s="149"/>
      <c r="V11" s="149"/>
      <c r="W11" s="149"/>
      <c r="X11" s="149"/>
      <c r="Y11" s="149"/>
      <c r="Z11" s="149"/>
      <c r="AA11" s="149"/>
      <c r="AB11" s="149"/>
      <c r="AC11" s="149"/>
      <c r="AD11" s="149"/>
      <c r="AE11" s="149"/>
      <c r="AF11" s="149"/>
      <c r="AG11" s="149"/>
    </row>
    <row r="12" spans="1:33" ht="12.75" customHeight="1" x14ac:dyDescent="0.3">
      <c r="A12" s="184">
        <v>15</v>
      </c>
      <c r="B12" s="185">
        <v>6379</v>
      </c>
      <c r="C12" s="186">
        <f t="shared" si="0"/>
        <v>1.4</v>
      </c>
      <c r="D12" s="185">
        <v>257</v>
      </c>
      <c r="E12" s="187">
        <f t="shared" si="2"/>
        <v>0.1</v>
      </c>
      <c r="F12" s="185">
        <v>6122</v>
      </c>
      <c r="G12" s="187">
        <f t="shared" si="1"/>
        <v>1.4</v>
      </c>
      <c r="H12" s="1"/>
      <c r="N12" s="149"/>
      <c r="O12" s="149"/>
      <c r="P12" s="149"/>
      <c r="Q12" s="149"/>
      <c r="R12" s="149"/>
      <c r="S12" s="149"/>
      <c r="T12" s="149"/>
      <c r="U12" s="149"/>
      <c r="V12" s="149"/>
      <c r="W12" s="149"/>
      <c r="X12" s="149"/>
      <c r="Y12" s="149"/>
      <c r="Z12" s="149"/>
      <c r="AA12" s="149"/>
      <c r="AB12" s="149"/>
      <c r="AC12" s="149"/>
      <c r="AD12" s="149"/>
      <c r="AE12" s="149"/>
      <c r="AF12" s="149"/>
      <c r="AG12" s="149"/>
    </row>
    <row r="13" spans="1:33" ht="12.75" customHeight="1" x14ac:dyDescent="0.3">
      <c r="A13" s="184">
        <v>16</v>
      </c>
      <c r="B13" s="185">
        <v>14540</v>
      </c>
      <c r="C13" s="186">
        <f t="shared" si="0"/>
        <v>3.2</v>
      </c>
      <c r="D13" s="185">
        <v>758</v>
      </c>
      <c r="E13" s="187">
        <f t="shared" si="2"/>
        <v>0.2</v>
      </c>
      <c r="F13" s="185">
        <v>13782</v>
      </c>
      <c r="G13" s="187">
        <f t="shared" si="1"/>
        <v>3.1</v>
      </c>
      <c r="H13" s="1"/>
      <c r="I13" s="178"/>
      <c r="J13" s="169"/>
      <c r="K13" s="169"/>
      <c r="L13" s="149"/>
      <c r="M13" s="149"/>
      <c r="N13" s="149"/>
      <c r="O13" s="149"/>
      <c r="P13" s="149"/>
      <c r="Q13" s="149"/>
      <c r="R13" s="149"/>
      <c r="S13" s="149"/>
      <c r="T13" s="149"/>
      <c r="U13" s="149"/>
      <c r="V13" s="149"/>
      <c r="W13" s="149"/>
      <c r="X13" s="149"/>
      <c r="Y13" s="149"/>
      <c r="Z13" s="149"/>
      <c r="AA13" s="149"/>
      <c r="AB13" s="149"/>
      <c r="AC13" s="149"/>
      <c r="AD13" s="149"/>
      <c r="AE13" s="149"/>
      <c r="AF13" s="149"/>
      <c r="AG13" s="149"/>
    </row>
    <row r="14" spans="1:33" ht="12.75" customHeight="1" x14ac:dyDescent="0.3">
      <c r="A14" s="184">
        <v>17</v>
      </c>
      <c r="B14" s="185">
        <v>23568</v>
      </c>
      <c r="C14" s="186">
        <f t="shared" si="0"/>
        <v>5.2</v>
      </c>
      <c r="D14" s="185">
        <v>1229</v>
      </c>
      <c r="E14" s="187">
        <f t="shared" si="2"/>
        <v>0.3</v>
      </c>
      <c r="F14" s="185">
        <v>22339</v>
      </c>
      <c r="G14" s="187">
        <f t="shared" si="1"/>
        <v>5</v>
      </c>
      <c r="H14" s="1"/>
      <c r="N14" s="149"/>
      <c r="O14" s="149"/>
      <c r="P14" s="149"/>
      <c r="Q14" s="149"/>
      <c r="R14" s="149"/>
      <c r="S14" s="149"/>
      <c r="T14" s="149"/>
      <c r="U14" s="149"/>
      <c r="V14" s="149"/>
      <c r="W14" s="149"/>
      <c r="X14" s="149"/>
      <c r="Y14" s="149"/>
      <c r="Z14" s="149"/>
      <c r="AA14" s="149"/>
      <c r="AB14" s="149"/>
      <c r="AC14" s="149"/>
      <c r="AD14" s="149"/>
      <c r="AE14" s="149"/>
      <c r="AF14" s="149"/>
      <c r="AG14" s="149"/>
    </row>
    <row r="15" spans="1:33" ht="12.75" customHeight="1" x14ac:dyDescent="0.3">
      <c r="A15" s="184">
        <v>18</v>
      </c>
      <c r="B15" s="185">
        <v>31943</v>
      </c>
      <c r="C15" s="186">
        <f t="shared" si="0"/>
        <v>7.1</v>
      </c>
      <c r="D15" s="185">
        <v>3305</v>
      </c>
      <c r="E15" s="187">
        <f t="shared" si="2"/>
        <v>0.7</v>
      </c>
      <c r="F15" s="185">
        <v>28638</v>
      </c>
      <c r="G15" s="187">
        <f t="shared" si="1"/>
        <v>6.4</v>
      </c>
      <c r="H15" s="1"/>
      <c r="N15" s="149"/>
      <c r="O15" s="149"/>
      <c r="P15" s="149"/>
      <c r="Q15" s="149"/>
      <c r="R15" s="149"/>
      <c r="S15" s="149"/>
      <c r="T15" s="149"/>
      <c r="U15" s="149"/>
      <c r="V15" s="149"/>
      <c r="W15" s="149"/>
      <c r="X15" s="149"/>
      <c r="Y15" s="149"/>
      <c r="Z15" s="149"/>
      <c r="AA15" s="149"/>
      <c r="AB15" s="149"/>
      <c r="AC15" s="149"/>
      <c r="AD15" s="149"/>
      <c r="AE15" s="149"/>
      <c r="AF15" s="149"/>
      <c r="AG15" s="149"/>
    </row>
    <row r="16" spans="1:33" ht="12.75" customHeight="1" x14ac:dyDescent="0.3">
      <c r="A16" s="184">
        <v>19</v>
      </c>
      <c r="B16" s="185">
        <v>34360</v>
      </c>
      <c r="C16" s="186">
        <f t="shared" si="0"/>
        <v>7.6</v>
      </c>
      <c r="D16" s="185">
        <v>4716</v>
      </c>
      <c r="E16" s="187">
        <f t="shared" si="2"/>
        <v>1</v>
      </c>
      <c r="F16" s="185">
        <v>29644</v>
      </c>
      <c r="G16" s="187">
        <f t="shared" si="1"/>
        <v>6.6</v>
      </c>
      <c r="H16" s="1"/>
      <c r="I16" s="178"/>
      <c r="J16" s="169"/>
      <c r="K16" s="169"/>
      <c r="L16" s="149"/>
      <c r="M16" s="149"/>
      <c r="N16" s="149"/>
      <c r="O16" s="149"/>
      <c r="P16" s="149"/>
      <c r="Q16" s="149"/>
      <c r="R16" s="149"/>
      <c r="S16" s="149"/>
      <c r="T16" s="149"/>
      <c r="U16" s="149"/>
      <c r="V16" s="149"/>
      <c r="W16" s="149"/>
      <c r="X16" s="149"/>
      <c r="Y16" s="149"/>
      <c r="Z16" s="149"/>
      <c r="AA16" s="149"/>
      <c r="AB16" s="149"/>
      <c r="AC16" s="149"/>
      <c r="AD16" s="149"/>
      <c r="AE16" s="149"/>
      <c r="AF16" s="149"/>
      <c r="AG16" s="149"/>
    </row>
    <row r="17" spans="1:33" ht="12.75" customHeight="1" x14ac:dyDescent="0.3">
      <c r="A17" s="179" t="s">
        <v>20</v>
      </c>
      <c r="B17" s="183">
        <v>163563</v>
      </c>
      <c r="C17" s="181">
        <f t="shared" si="0"/>
        <v>36.299999999999997</v>
      </c>
      <c r="D17" s="183">
        <v>36473</v>
      </c>
      <c r="E17" s="182">
        <f t="shared" si="2"/>
        <v>8.1</v>
      </c>
      <c r="F17" s="183">
        <v>127090</v>
      </c>
      <c r="G17" s="182">
        <f t="shared" si="1"/>
        <v>28.2</v>
      </c>
      <c r="H17" s="1"/>
      <c r="N17" s="149"/>
      <c r="O17" s="149"/>
      <c r="P17" s="149"/>
      <c r="Q17" s="149"/>
      <c r="R17" s="149"/>
      <c r="S17" s="149"/>
      <c r="T17" s="149"/>
      <c r="U17" s="149"/>
      <c r="V17" s="149"/>
      <c r="W17" s="149"/>
      <c r="X17" s="149"/>
      <c r="Y17" s="149"/>
      <c r="Z17" s="149"/>
      <c r="AA17" s="149"/>
      <c r="AB17" s="149"/>
      <c r="AC17" s="149"/>
      <c r="AD17" s="149"/>
      <c r="AE17" s="149"/>
      <c r="AF17" s="149"/>
      <c r="AG17" s="149"/>
    </row>
    <row r="18" spans="1:33" ht="12.75" customHeight="1" x14ac:dyDescent="0.3">
      <c r="A18" s="179" t="s">
        <v>21</v>
      </c>
      <c r="B18" s="183">
        <v>108510</v>
      </c>
      <c r="C18" s="181">
        <f t="shared" si="0"/>
        <v>24.1</v>
      </c>
      <c r="D18" s="183">
        <v>50530</v>
      </c>
      <c r="E18" s="182">
        <f t="shared" si="2"/>
        <v>11.2</v>
      </c>
      <c r="F18" s="183">
        <v>57980</v>
      </c>
      <c r="G18" s="182">
        <f t="shared" si="1"/>
        <v>12.9</v>
      </c>
      <c r="H18" s="1"/>
      <c r="N18" s="149"/>
      <c r="O18" s="149"/>
      <c r="P18" s="149"/>
      <c r="Q18" s="149"/>
      <c r="R18" s="149"/>
      <c r="S18" s="149"/>
      <c r="T18" s="149"/>
      <c r="U18" s="149"/>
      <c r="V18" s="149"/>
      <c r="W18" s="149"/>
      <c r="X18" s="149"/>
      <c r="Y18" s="149"/>
      <c r="Z18" s="149"/>
      <c r="AA18" s="149"/>
      <c r="AB18" s="149"/>
      <c r="AC18" s="149"/>
      <c r="AD18" s="149"/>
      <c r="AE18" s="149"/>
      <c r="AF18" s="149"/>
      <c r="AG18" s="149"/>
    </row>
    <row r="19" spans="1:33" ht="12.75" customHeight="1" x14ac:dyDescent="0.3">
      <c r="A19" s="179" t="s">
        <v>22</v>
      </c>
      <c r="B19" s="183">
        <v>48063</v>
      </c>
      <c r="C19" s="181">
        <f t="shared" si="0"/>
        <v>10.7</v>
      </c>
      <c r="D19" s="183">
        <v>28597</v>
      </c>
      <c r="E19" s="182">
        <f t="shared" si="2"/>
        <v>6.3</v>
      </c>
      <c r="F19" s="183">
        <v>19466</v>
      </c>
      <c r="G19" s="182">
        <f t="shared" si="1"/>
        <v>4.3</v>
      </c>
      <c r="H19" s="1"/>
      <c r="I19" s="178"/>
      <c r="J19" s="169"/>
      <c r="K19" s="169"/>
      <c r="L19" s="149"/>
      <c r="M19" s="149"/>
      <c r="N19" s="149"/>
      <c r="O19" s="149"/>
      <c r="P19" s="149"/>
      <c r="Q19" s="149"/>
      <c r="R19" s="149"/>
      <c r="S19" s="149"/>
      <c r="T19" s="149"/>
      <c r="U19" s="149"/>
      <c r="V19" s="149"/>
      <c r="W19" s="149"/>
      <c r="X19" s="149"/>
      <c r="Y19" s="149"/>
      <c r="Z19" s="149"/>
      <c r="AA19" s="149"/>
      <c r="AB19" s="149"/>
      <c r="AC19" s="149"/>
      <c r="AD19" s="149"/>
      <c r="AE19" s="149"/>
      <c r="AF19" s="149"/>
      <c r="AG19" s="149"/>
    </row>
    <row r="20" spans="1:33" ht="12.75" customHeight="1" x14ac:dyDescent="0.3">
      <c r="A20" s="179" t="s">
        <v>23</v>
      </c>
      <c r="B20" s="183">
        <v>14183</v>
      </c>
      <c r="C20" s="181">
        <f t="shared" si="0"/>
        <v>3.1</v>
      </c>
      <c r="D20" s="183">
        <v>7907</v>
      </c>
      <c r="E20" s="182">
        <f t="shared" si="2"/>
        <v>1.8</v>
      </c>
      <c r="F20" s="183">
        <v>6276</v>
      </c>
      <c r="G20" s="182">
        <f t="shared" si="1"/>
        <v>1.4</v>
      </c>
      <c r="H20" s="1"/>
      <c r="N20" s="149"/>
      <c r="O20" s="149"/>
      <c r="P20" s="149"/>
      <c r="Q20" s="149"/>
      <c r="R20" s="149"/>
      <c r="S20" s="149"/>
      <c r="T20" s="149"/>
      <c r="U20" s="149"/>
      <c r="V20" s="149"/>
      <c r="W20" s="149"/>
      <c r="X20" s="149"/>
      <c r="Y20" s="149"/>
      <c r="Z20" s="149"/>
      <c r="AA20" s="149"/>
      <c r="AB20" s="149"/>
      <c r="AC20" s="149"/>
      <c r="AD20" s="149"/>
      <c r="AE20" s="149"/>
      <c r="AF20" s="149"/>
      <c r="AG20" s="149"/>
    </row>
    <row r="21" spans="1:33" ht="12.75" customHeight="1" x14ac:dyDescent="0.3">
      <c r="A21" s="179" t="s">
        <v>24</v>
      </c>
      <c r="B21" s="183">
        <v>3044</v>
      </c>
      <c r="C21" s="181">
        <f t="shared" si="0"/>
        <v>0.7</v>
      </c>
      <c r="D21" s="183">
        <v>1655</v>
      </c>
      <c r="E21" s="182">
        <f t="shared" si="2"/>
        <v>0.4</v>
      </c>
      <c r="F21" s="183">
        <v>1389</v>
      </c>
      <c r="G21" s="182">
        <f t="shared" si="1"/>
        <v>0.3</v>
      </c>
      <c r="H21" s="1"/>
      <c r="N21" s="149"/>
      <c r="O21" s="149"/>
      <c r="P21" s="149"/>
      <c r="Q21" s="149"/>
      <c r="R21" s="149"/>
      <c r="S21" s="149"/>
      <c r="T21" s="149"/>
      <c r="U21" s="149"/>
      <c r="V21" s="149"/>
      <c r="W21" s="149"/>
      <c r="X21" s="149"/>
      <c r="Y21" s="149"/>
      <c r="Z21" s="149"/>
      <c r="AA21" s="149"/>
      <c r="AB21" s="149"/>
      <c r="AC21" s="149"/>
      <c r="AD21" s="149"/>
      <c r="AE21" s="149"/>
      <c r="AF21" s="149"/>
      <c r="AG21" s="149"/>
    </row>
    <row r="22" spans="1:33" ht="12.75" customHeight="1" x14ac:dyDescent="0.3">
      <c r="A22" s="179" t="s">
        <v>25</v>
      </c>
      <c r="B22" s="183">
        <v>272</v>
      </c>
      <c r="C22" s="181">
        <f t="shared" si="0"/>
        <v>0.1</v>
      </c>
      <c r="D22" s="183">
        <v>169</v>
      </c>
      <c r="E22" s="182" t="s">
        <v>79</v>
      </c>
      <c r="F22" s="183">
        <v>103</v>
      </c>
      <c r="G22" s="182" t="s">
        <v>79</v>
      </c>
      <c r="H22" s="1"/>
      <c r="I22" s="178"/>
      <c r="J22" s="169"/>
      <c r="K22" s="169"/>
      <c r="L22" s="149"/>
      <c r="M22" s="149"/>
      <c r="N22" s="149"/>
      <c r="O22" s="149"/>
      <c r="P22" s="149"/>
      <c r="Q22" s="149"/>
      <c r="R22" s="149"/>
      <c r="S22" s="149"/>
      <c r="T22" s="149"/>
      <c r="U22" s="149"/>
      <c r="V22" s="149"/>
      <c r="W22" s="149"/>
      <c r="X22" s="149"/>
      <c r="Y22" s="149"/>
      <c r="Z22" s="149"/>
      <c r="AA22" s="149"/>
      <c r="AB22" s="149"/>
      <c r="AC22" s="149"/>
      <c r="AD22" s="149"/>
      <c r="AE22" s="149"/>
      <c r="AF22" s="149"/>
      <c r="AG22" s="149"/>
    </row>
    <row r="23" spans="1:33" ht="12.75" customHeight="1" x14ac:dyDescent="0.3">
      <c r="A23" s="179" t="s">
        <v>26</v>
      </c>
      <c r="B23" s="183">
        <v>17</v>
      </c>
      <c r="C23" s="181" t="s">
        <v>79</v>
      </c>
      <c r="D23" s="183">
        <v>8</v>
      </c>
      <c r="E23" s="182" t="s">
        <v>79</v>
      </c>
      <c r="F23" s="183">
        <v>9</v>
      </c>
      <c r="G23" s="182" t="s">
        <v>79</v>
      </c>
      <c r="H23" s="1"/>
      <c r="N23" s="149"/>
      <c r="O23" s="149"/>
      <c r="P23" s="149"/>
      <c r="Q23" s="149"/>
      <c r="R23" s="149"/>
      <c r="S23" s="149"/>
      <c r="T23" s="149"/>
      <c r="U23" s="149"/>
      <c r="V23" s="149"/>
      <c r="W23" s="149"/>
      <c r="X23" s="149"/>
      <c r="Y23" s="149"/>
      <c r="Z23" s="149"/>
      <c r="AA23" s="149"/>
      <c r="AB23" s="149"/>
      <c r="AC23" s="149"/>
      <c r="AD23" s="149"/>
      <c r="AE23" s="149"/>
      <c r="AF23" s="149"/>
      <c r="AG23" s="149"/>
    </row>
    <row r="24" spans="1:33" ht="12.75" customHeight="1" x14ac:dyDescent="0.3">
      <c r="A24" s="188" t="s">
        <v>9</v>
      </c>
      <c r="B24" s="183">
        <v>225</v>
      </c>
      <c r="C24" s="181" t="s">
        <v>79</v>
      </c>
      <c r="D24" s="183">
        <v>181</v>
      </c>
      <c r="E24" s="182" t="s">
        <v>79</v>
      </c>
      <c r="F24" s="183">
        <v>44</v>
      </c>
      <c r="G24" s="182" t="s">
        <v>79</v>
      </c>
      <c r="H24" s="1"/>
      <c r="N24" s="149"/>
      <c r="O24" s="149"/>
      <c r="P24" s="149"/>
      <c r="Q24" s="149"/>
      <c r="R24" s="149"/>
      <c r="S24" s="149"/>
      <c r="T24" s="149"/>
      <c r="U24" s="149"/>
      <c r="V24" s="149"/>
      <c r="W24" s="149"/>
      <c r="X24" s="149"/>
      <c r="Y24" s="149"/>
      <c r="Z24" s="149"/>
      <c r="AA24" s="149"/>
      <c r="AB24" s="149"/>
      <c r="AC24" s="149"/>
      <c r="AD24" s="149"/>
      <c r="AE24" s="149"/>
      <c r="AF24" s="149"/>
      <c r="AG24" s="149"/>
    </row>
    <row r="25" spans="1:33" ht="15" thickBot="1" x14ac:dyDescent="0.35">
      <c r="A25" s="189"/>
      <c r="B25" s="190"/>
      <c r="C25" s="190"/>
      <c r="D25" s="191"/>
      <c r="E25" s="191"/>
      <c r="F25" s="191"/>
      <c r="G25" s="191"/>
      <c r="H25" s="1"/>
      <c r="I25" s="178"/>
      <c r="J25" s="169"/>
      <c r="K25" s="169"/>
      <c r="L25" s="149"/>
      <c r="M25" s="149"/>
      <c r="N25" s="149"/>
      <c r="O25" s="192"/>
      <c r="P25" s="192"/>
      <c r="Q25" s="192"/>
      <c r="R25" s="192"/>
      <c r="S25" s="192"/>
      <c r="T25" s="192"/>
      <c r="U25" s="192"/>
      <c r="V25" s="192"/>
      <c r="W25" s="192"/>
      <c r="X25" s="192"/>
      <c r="Y25" s="192"/>
      <c r="Z25" s="192"/>
      <c r="AA25" s="192"/>
      <c r="AB25" s="192"/>
      <c r="AC25" s="192"/>
    </row>
    <row r="26" spans="1:33" ht="36.75" customHeight="1" x14ac:dyDescent="0.3">
      <c r="A26" s="251" t="s">
        <v>112</v>
      </c>
      <c r="B26" s="251"/>
      <c r="C26" s="251"/>
      <c r="D26" s="251"/>
      <c r="E26" s="251"/>
      <c r="F26" s="251"/>
      <c r="G26" s="251"/>
      <c r="H26" s="193"/>
      <c r="I26" s="194"/>
      <c r="L26" s="192"/>
      <c r="M26" s="192"/>
      <c r="N26" s="192"/>
      <c r="O26" s="192"/>
      <c r="P26" s="192"/>
      <c r="Q26" s="192"/>
      <c r="R26" s="192"/>
      <c r="S26" s="192"/>
    </row>
    <row r="27" spans="1:33" ht="13.5" customHeight="1" x14ac:dyDescent="0.3">
      <c r="A27" s="195" t="s">
        <v>114</v>
      </c>
      <c r="B27" s="196"/>
      <c r="C27" s="196"/>
      <c r="D27" s="193"/>
      <c r="E27" s="193"/>
      <c r="F27" s="193"/>
      <c r="G27" s="193"/>
      <c r="H27" s="193"/>
      <c r="I27" s="194"/>
      <c r="L27" s="192"/>
      <c r="M27" s="192"/>
      <c r="N27" s="192"/>
      <c r="O27" s="192"/>
      <c r="P27" s="192"/>
      <c r="Q27" s="192"/>
      <c r="R27" s="192"/>
      <c r="S27" s="192"/>
    </row>
    <row r="28" spans="1:33" ht="13.5" customHeight="1" x14ac:dyDescent="0.3">
      <c r="A28" s="197" t="s">
        <v>139</v>
      </c>
      <c r="B28" s="1"/>
      <c r="C28" s="1"/>
      <c r="D28" s="1"/>
      <c r="E28" s="1"/>
      <c r="F28" s="1"/>
      <c r="G28" s="1"/>
      <c r="H28" s="1"/>
      <c r="L28" s="192"/>
      <c r="M28" s="192"/>
      <c r="N28" s="192"/>
      <c r="O28" s="192"/>
      <c r="P28" s="192"/>
      <c r="Q28" s="192"/>
      <c r="R28" s="192"/>
      <c r="S28" s="192"/>
      <c r="T28" s="192"/>
    </row>
    <row r="29" spans="1:33" x14ac:dyDescent="0.3">
      <c r="O29" s="198"/>
      <c r="P29" s="199"/>
      <c r="Q29" s="199"/>
      <c r="R29" s="199"/>
    </row>
    <row r="31" spans="1:33" x14ac:dyDescent="0.3">
      <c r="B31" s="200"/>
    </row>
    <row r="32" spans="1:33" x14ac:dyDescent="0.3">
      <c r="L32" s="201"/>
      <c r="M32" s="198"/>
      <c r="N32" s="201"/>
    </row>
    <row r="33" spans="1:13" x14ac:dyDescent="0.3">
      <c r="B33" s="200"/>
      <c r="C33" s="202"/>
    </row>
    <row r="34" spans="1:13" x14ac:dyDescent="0.3">
      <c r="A34" s="131"/>
      <c r="B34" s="131"/>
      <c r="C34" s="202"/>
      <c r="L34" s="200"/>
      <c r="M34" s="203"/>
    </row>
    <row r="35" spans="1:13" x14ac:dyDescent="0.3">
      <c r="A35" s="131"/>
      <c r="B35" s="131"/>
      <c r="C35" s="202"/>
    </row>
    <row r="36" spans="1:13" x14ac:dyDescent="0.3">
      <c r="A36" s="131"/>
      <c r="B36" s="131"/>
      <c r="C36" s="202"/>
    </row>
    <row r="37" spans="1:13" x14ac:dyDescent="0.3">
      <c r="A37" s="131"/>
      <c r="B37" s="131"/>
      <c r="C37" s="202"/>
    </row>
    <row r="38" spans="1:13" x14ac:dyDescent="0.3">
      <c r="A38" s="131"/>
      <c r="B38" s="131"/>
      <c r="C38" s="202"/>
    </row>
    <row r="39" spans="1:13" x14ac:dyDescent="0.3">
      <c r="A39" s="131"/>
      <c r="B39" s="131"/>
      <c r="C39" s="202"/>
      <c r="D39" s="200"/>
    </row>
    <row r="40" spans="1:13" x14ac:dyDescent="0.3">
      <c r="A40" s="131"/>
      <c r="B40" s="131"/>
      <c r="C40" s="202"/>
      <c r="D40" s="202"/>
    </row>
    <row r="41" spans="1:13" x14ac:dyDescent="0.3">
      <c r="A41" s="131"/>
      <c r="B41" s="131"/>
      <c r="C41" s="202"/>
      <c r="D41" s="202"/>
    </row>
    <row r="42" spans="1:13" x14ac:dyDescent="0.3">
      <c r="A42" s="131"/>
      <c r="B42" s="131"/>
      <c r="C42" s="202"/>
    </row>
    <row r="43" spans="1:13" x14ac:dyDescent="0.3">
      <c r="A43" s="131"/>
      <c r="B43" s="131"/>
      <c r="C43" s="202"/>
    </row>
    <row r="44" spans="1:13" x14ac:dyDescent="0.3">
      <c r="A44" s="131"/>
      <c r="B44" s="131"/>
      <c r="C44" s="202"/>
    </row>
    <row r="50" spans="1:1" ht="15" customHeight="1" x14ac:dyDescent="0.3"/>
    <row r="52" spans="1:1" x14ac:dyDescent="0.3">
      <c r="A52" s="204"/>
    </row>
    <row r="53" spans="1:1" ht="15" customHeight="1" x14ac:dyDescent="0.3">
      <c r="A53" s="204"/>
    </row>
    <row r="54" spans="1:1" x14ac:dyDescent="0.3">
      <c r="A54" s="204"/>
    </row>
    <row r="55" spans="1:1" x14ac:dyDescent="0.3">
      <c r="A55" s="204"/>
    </row>
    <row r="56" spans="1:1" x14ac:dyDescent="0.3">
      <c r="A56" s="204"/>
    </row>
    <row r="57" spans="1:1" x14ac:dyDescent="0.3">
      <c r="A57" s="204"/>
    </row>
    <row r="58" spans="1:1" x14ac:dyDescent="0.3">
      <c r="A58" s="204"/>
    </row>
    <row r="59" spans="1:1" x14ac:dyDescent="0.3">
      <c r="A59" s="204"/>
    </row>
    <row r="60" spans="1:1" x14ac:dyDescent="0.3">
      <c r="A60" s="204"/>
    </row>
    <row r="61" spans="1:1" x14ac:dyDescent="0.3">
      <c r="A61" s="204"/>
    </row>
    <row r="71" spans="2:27" x14ac:dyDescent="0.3">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row>
    <row r="72" spans="2:27" x14ac:dyDescent="0.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row>
    <row r="73" spans="2:27" x14ac:dyDescent="0.3">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row>
    <row r="74" spans="2:27" x14ac:dyDescent="0.3">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row>
    <row r="75" spans="2:27" x14ac:dyDescent="0.3">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row>
    <row r="76" spans="2:27" x14ac:dyDescent="0.3">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row>
    <row r="77" spans="2:27" x14ac:dyDescent="0.3">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row>
    <row r="78" spans="2:27" x14ac:dyDescent="0.3">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row>
    <row r="79" spans="2:27" x14ac:dyDescent="0.3">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row>
    <row r="80" spans="2:27" x14ac:dyDescent="0.3">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row>
    <row r="81" spans="2:27" x14ac:dyDescent="0.3">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row>
    <row r="82" spans="2:27" x14ac:dyDescent="0.3">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row>
    <row r="83" spans="2:27" x14ac:dyDescent="0.3">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row>
    <row r="84" spans="2:27" x14ac:dyDescent="0.3">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row>
    <row r="85" spans="2:27" x14ac:dyDescent="0.3">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row>
    <row r="86" spans="2:27" x14ac:dyDescent="0.3">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row>
    <row r="87" spans="2:27" x14ac:dyDescent="0.3">
      <c r="B87" s="183"/>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row>
  </sheetData>
  <mergeCells count="6">
    <mergeCell ref="A26:G26"/>
    <mergeCell ref="A1:G1"/>
    <mergeCell ref="A4:A5"/>
    <mergeCell ref="B4:C4"/>
    <mergeCell ref="D4:E4"/>
    <mergeCell ref="F4:G4"/>
  </mergeCells>
  <conditionalFormatting sqref="P48:AG63">
    <cfRule type="containsText" dxfId="0" priority="1" operator="containsText" text="false">
      <formula>NOT(ISERROR(SEARCH("false",P48)))</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zoomScaleNormal="100" zoomScaleSheetLayoutView="115" workbookViewId="0">
      <selection activeCell="A29" sqref="A29"/>
    </sheetView>
  </sheetViews>
  <sheetFormatPr defaultColWidth="8.88671875" defaultRowHeight="13.2" x14ac:dyDescent="0.25"/>
  <cols>
    <col min="1" max="1" width="38.44140625" style="1" customWidth="1"/>
    <col min="2" max="2" width="11.44140625" style="1" customWidth="1"/>
    <col min="3" max="8" width="10.5546875" style="1" customWidth="1"/>
    <col min="9" max="12" width="10.88671875" style="1" customWidth="1"/>
    <col min="13" max="16" width="6.88671875" style="1" customWidth="1"/>
    <col min="17" max="16384" width="8.88671875" style="1"/>
  </cols>
  <sheetData>
    <row r="1" spans="1:16" ht="25.95" customHeight="1" x14ac:dyDescent="0.25">
      <c r="A1" s="257" t="s">
        <v>123</v>
      </c>
      <c r="B1" s="257"/>
      <c r="C1" s="257"/>
      <c r="D1" s="257"/>
      <c r="E1" s="257"/>
      <c r="F1" s="257"/>
      <c r="G1" s="257"/>
      <c r="H1" s="257"/>
    </row>
    <row r="2" spans="1:16" s="33" customFormat="1" ht="13.8" thickBot="1" x14ac:dyDescent="0.3">
      <c r="A2" s="33" t="s">
        <v>61</v>
      </c>
      <c r="I2" s="1"/>
      <c r="J2" s="1"/>
      <c r="K2" s="1"/>
      <c r="L2" s="1"/>
      <c r="M2" s="1"/>
      <c r="N2" s="1"/>
      <c r="O2" s="1"/>
      <c r="P2" s="1"/>
    </row>
    <row r="3" spans="1:16" x14ac:dyDescent="0.25">
      <c r="A3" s="259" t="s">
        <v>11</v>
      </c>
      <c r="B3" s="259" t="s">
        <v>7</v>
      </c>
      <c r="C3" s="261" t="s">
        <v>12</v>
      </c>
      <c r="D3" s="261"/>
      <c r="E3" s="261"/>
      <c r="F3" s="261" t="s">
        <v>13</v>
      </c>
      <c r="G3" s="261"/>
      <c r="H3" s="261"/>
    </row>
    <row r="4" spans="1:16" ht="40.200000000000003" thickBot="1" x14ac:dyDescent="0.3">
      <c r="A4" s="260"/>
      <c r="B4" s="260"/>
      <c r="C4" s="78" t="s">
        <v>0</v>
      </c>
      <c r="D4" s="79" t="s">
        <v>74</v>
      </c>
      <c r="E4" s="79" t="s">
        <v>71</v>
      </c>
      <c r="F4" s="78" t="s">
        <v>0</v>
      </c>
      <c r="G4" s="79" t="s">
        <v>72</v>
      </c>
      <c r="H4" s="79" t="s">
        <v>73</v>
      </c>
    </row>
    <row r="5" spans="1:16" ht="13.8" thickTop="1" x14ac:dyDescent="0.25">
      <c r="A5" s="36"/>
      <c r="B5" s="36"/>
      <c r="D5" s="32"/>
      <c r="E5" s="32"/>
      <c r="G5" s="32"/>
      <c r="H5" s="32"/>
    </row>
    <row r="6" spans="1:16" x14ac:dyDescent="0.25">
      <c r="A6" s="1" t="s">
        <v>7</v>
      </c>
      <c r="B6" s="13">
        <v>1364739</v>
      </c>
      <c r="C6" s="13">
        <v>585585</v>
      </c>
      <c r="D6" s="20">
        <v>42.908204425901211</v>
      </c>
      <c r="E6" s="20">
        <v>100</v>
      </c>
      <c r="F6" s="13">
        <v>779154</v>
      </c>
      <c r="G6" s="20">
        <v>57.091795574098782</v>
      </c>
      <c r="H6" s="20">
        <v>100</v>
      </c>
      <c r="J6" s="39"/>
      <c r="K6" s="39"/>
      <c r="M6" s="39"/>
      <c r="N6" s="39"/>
    </row>
    <row r="7" spans="1:16" x14ac:dyDescent="0.25">
      <c r="A7" s="1" t="s">
        <v>32</v>
      </c>
      <c r="B7" s="13">
        <v>160946</v>
      </c>
      <c r="C7" s="13">
        <v>49650</v>
      </c>
      <c r="D7" s="20">
        <v>30.84885613808358</v>
      </c>
      <c r="E7" s="20">
        <v>8.4787007863930945</v>
      </c>
      <c r="F7" s="13">
        <v>111296</v>
      </c>
      <c r="G7" s="20">
        <v>69.151143861916424</v>
      </c>
      <c r="H7" s="20">
        <v>14.284210823534243</v>
      </c>
      <c r="I7" s="116"/>
      <c r="J7" s="39"/>
      <c r="K7" s="39"/>
      <c r="M7" s="39"/>
      <c r="N7" s="39"/>
    </row>
    <row r="8" spans="1:16" x14ac:dyDescent="0.25">
      <c r="A8" s="1" t="s">
        <v>33</v>
      </c>
      <c r="B8" s="13">
        <v>23701</v>
      </c>
      <c r="C8" s="13">
        <v>13198</v>
      </c>
      <c r="D8" s="20">
        <v>55.685414117547779</v>
      </c>
      <c r="E8" s="20">
        <v>2.2538145615068692</v>
      </c>
      <c r="F8" s="13">
        <v>10503</v>
      </c>
      <c r="G8" s="20">
        <v>44.314585882452221</v>
      </c>
      <c r="H8" s="20">
        <v>1.3480005236448762</v>
      </c>
      <c r="J8" s="39"/>
      <c r="K8" s="39"/>
      <c r="M8" s="39"/>
      <c r="N8" s="39"/>
    </row>
    <row r="9" spans="1:16" x14ac:dyDescent="0.25">
      <c r="A9" s="1" t="s">
        <v>34</v>
      </c>
      <c r="B9" s="13">
        <v>62597</v>
      </c>
      <c r="C9" s="13">
        <v>28429</v>
      </c>
      <c r="D9" s="20">
        <v>45.415914500694917</v>
      </c>
      <c r="E9" s="20">
        <v>4.8548033163417781</v>
      </c>
      <c r="F9" s="13">
        <v>34168</v>
      </c>
      <c r="G9" s="20">
        <v>54.584085499305083</v>
      </c>
      <c r="H9" s="20">
        <v>4.3852691508995658</v>
      </c>
      <c r="J9" s="39"/>
      <c r="K9" s="39"/>
      <c r="M9" s="39"/>
      <c r="N9" s="39"/>
    </row>
    <row r="10" spans="1:16" x14ac:dyDescent="0.25">
      <c r="A10" s="1" t="s">
        <v>35</v>
      </c>
      <c r="B10" s="13">
        <v>45648</v>
      </c>
      <c r="C10" s="13">
        <v>24971</v>
      </c>
      <c r="D10" s="20">
        <v>54.703382404486497</v>
      </c>
      <c r="E10" s="20">
        <v>4.2642827258211877</v>
      </c>
      <c r="F10" s="13">
        <v>20677</v>
      </c>
      <c r="G10" s="20">
        <v>45.296617595513496</v>
      </c>
      <c r="H10" s="20">
        <v>2.6537757619161293</v>
      </c>
      <c r="J10" s="39"/>
      <c r="K10" s="39"/>
      <c r="M10" s="39"/>
      <c r="N10" s="39"/>
    </row>
    <row r="11" spans="1:16" x14ac:dyDescent="0.25">
      <c r="A11" s="1" t="s">
        <v>36</v>
      </c>
      <c r="B11" s="13">
        <v>159984</v>
      </c>
      <c r="C11" s="13">
        <v>67110</v>
      </c>
      <c r="D11" s="20">
        <v>41.947944794479447</v>
      </c>
      <c r="E11" s="20">
        <v>11.460334537257614</v>
      </c>
      <c r="F11" s="13">
        <v>92874</v>
      </c>
      <c r="G11" s="20">
        <v>58.052055205520546</v>
      </c>
      <c r="H11" s="20">
        <v>11.919851531276231</v>
      </c>
      <c r="J11" s="39"/>
      <c r="K11" s="39"/>
      <c r="M11" s="39"/>
      <c r="N11" s="39"/>
    </row>
    <row r="12" spans="1:16" x14ac:dyDescent="0.25">
      <c r="A12" s="1" t="s">
        <v>37</v>
      </c>
      <c r="B12" s="13">
        <v>204333</v>
      </c>
      <c r="C12" s="13">
        <v>76505</v>
      </c>
      <c r="D12" s="20">
        <v>37.441333509516326</v>
      </c>
      <c r="E12" s="20">
        <v>13.064713064713066</v>
      </c>
      <c r="F12" s="13">
        <v>127828</v>
      </c>
      <c r="G12" s="20">
        <v>62.558666490483674</v>
      </c>
      <c r="H12" s="20">
        <v>16.405999327475698</v>
      </c>
      <c r="J12" s="39"/>
      <c r="K12" s="39"/>
      <c r="M12" s="39"/>
      <c r="N12" s="39"/>
    </row>
    <row r="13" spans="1:16" x14ac:dyDescent="0.25">
      <c r="A13" s="1" t="s">
        <v>31</v>
      </c>
      <c r="B13" s="13">
        <v>38371</v>
      </c>
      <c r="C13" s="13">
        <v>17858</v>
      </c>
      <c r="D13" s="20">
        <v>46.540355998019336</v>
      </c>
      <c r="E13" s="20">
        <v>3.0495999726768956</v>
      </c>
      <c r="F13" s="13">
        <v>20513</v>
      </c>
      <c r="G13" s="20">
        <v>53.459644001980664</v>
      </c>
      <c r="H13" s="20">
        <v>2.6327272913955393</v>
      </c>
      <c r="J13" s="39"/>
      <c r="K13" s="39"/>
      <c r="M13" s="39"/>
      <c r="N13" s="39"/>
    </row>
    <row r="14" spans="1:16" x14ac:dyDescent="0.25">
      <c r="A14" s="1" t="s">
        <v>38</v>
      </c>
      <c r="B14" s="13">
        <v>87464</v>
      </c>
      <c r="C14" s="13">
        <v>36198</v>
      </c>
      <c r="D14" s="20">
        <v>41.386170310070433</v>
      </c>
      <c r="E14" s="20">
        <v>6.1815107968954122</v>
      </c>
      <c r="F14" s="13">
        <v>51266</v>
      </c>
      <c r="G14" s="20">
        <v>58.613829689929574</v>
      </c>
      <c r="H14" s="20">
        <v>6.5797005470035446</v>
      </c>
      <c r="J14" s="39"/>
      <c r="K14" s="39"/>
      <c r="M14" s="39"/>
      <c r="N14" s="39"/>
    </row>
    <row r="15" spans="1:16" x14ac:dyDescent="0.25">
      <c r="A15" s="1" t="s">
        <v>39</v>
      </c>
      <c r="B15" s="13">
        <v>83363</v>
      </c>
      <c r="C15" s="13">
        <v>40248</v>
      </c>
      <c r="D15" s="20">
        <v>48.280412173266321</v>
      </c>
      <c r="E15" s="20">
        <v>6.873126873126874</v>
      </c>
      <c r="F15" s="13">
        <v>43115</v>
      </c>
      <c r="G15" s="20">
        <v>51.719587826733679</v>
      </c>
      <c r="H15" s="20">
        <v>5.5335658932637193</v>
      </c>
      <c r="J15" s="39"/>
      <c r="K15" s="39"/>
      <c r="M15" s="39"/>
      <c r="N15" s="39"/>
    </row>
    <row r="16" spans="1:16" x14ac:dyDescent="0.25">
      <c r="A16" s="1" t="s">
        <v>40</v>
      </c>
      <c r="B16" s="13">
        <v>111920</v>
      </c>
      <c r="C16" s="13">
        <v>43705</v>
      </c>
      <c r="D16" s="20">
        <v>39.050214438884915</v>
      </c>
      <c r="E16" s="20">
        <v>7.4634766942459256</v>
      </c>
      <c r="F16" s="13">
        <v>68215</v>
      </c>
      <c r="G16" s="20">
        <v>60.949785561115078</v>
      </c>
      <c r="H16" s="20">
        <v>8.7550086375735727</v>
      </c>
      <c r="J16" s="39"/>
      <c r="K16" s="39"/>
      <c r="M16" s="39"/>
      <c r="N16" s="39"/>
    </row>
    <row r="17" spans="1:14" x14ac:dyDescent="0.25">
      <c r="A17" s="1" t="s">
        <v>41</v>
      </c>
      <c r="B17" s="13">
        <v>56105</v>
      </c>
      <c r="C17" s="13">
        <v>18155</v>
      </c>
      <c r="D17" s="20">
        <v>32.358969788788876</v>
      </c>
      <c r="E17" s="20">
        <v>3.1003184849338696</v>
      </c>
      <c r="F17" s="13">
        <v>37950</v>
      </c>
      <c r="G17" s="20">
        <v>67.641030211211117</v>
      </c>
      <c r="H17" s="20">
        <v>4.870667416197568</v>
      </c>
      <c r="J17" s="39"/>
      <c r="K17" s="39"/>
      <c r="M17" s="39"/>
      <c r="N17" s="39"/>
    </row>
    <row r="18" spans="1:14" x14ac:dyDescent="0.25">
      <c r="A18" s="1" t="s">
        <v>42</v>
      </c>
      <c r="B18" s="13">
        <v>49684</v>
      </c>
      <c r="C18" s="13">
        <v>26293</v>
      </c>
      <c r="D18" s="20">
        <v>52.920457290073266</v>
      </c>
      <c r="E18" s="20">
        <v>4.4900398746552588</v>
      </c>
      <c r="F18" s="13">
        <v>23391</v>
      </c>
      <c r="G18" s="20">
        <v>47.079542709926734</v>
      </c>
      <c r="H18" s="20">
        <v>3.0021022801654103</v>
      </c>
      <c r="J18" s="39"/>
      <c r="K18" s="39"/>
      <c r="M18" s="39"/>
      <c r="N18" s="39"/>
    </row>
    <row r="19" spans="1:14" x14ac:dyDescent="0.25">
      <c r="A19" s="1" t="s">
        <v>43</v>
      </c>
      <c r="B19" s="13">
        <v>75441</v>
      </c>
      <c r="C19" s="13">
        <v>32320</v>
      </c>
      <c r="D19" s="20">
        <v>42.841425749923786</v>
      </c>
      <c r="E19" s="20">
        <v>5.5192670577285963</v>
      </c>
      <c r="F19" s="13">
        <v>43121</v>
      </c>
      <c r="G19" s="20">
        <v>57.158574250076221</v>
      </c>
      <c r="H19" s="20">
        <v>5.5343359592583745</v>
      </c>
      <c r="J19" s="39"/>
      <c r="K19" s="39"/>
      <c r="M19" s="39"/>
      <c r="N19" s="39"/>
    </row>
    <row r="20" spans="1:14" x14ac:dyDescent="0.25">
      <c r="A20" s="1" t="s">
        <v>44</v>
      </c>
      <c r="B20" s="13">
        <v>69868</v>
      </c>
      <c r="C20" s="13">
        <v>27938</v>
      </c>
      <c r="D20" s="20">
        <v>39.986832312360448</v>
      </c>
      <c r="E20" s="20">
        <v>4.7709555401863089</v>
      </c>
      <c r="F20" s="13">
        <v>41930</v>
      </c>
      <c r="G20" s="20">
        <v>60.013167687639545</v>
      </c>
      <c r="H20" s="20">
        <v>5.3814778593192099</v>
      </c>
      <c r="J20" s="39"/>
      <c r="K20" s="39"/>
      <c r="M20" s="39"/>
      <c r="N20" s="39"/>
    </row>
    <row r="21" spans="1:14" ht="15.6" x14ac:dyDescent="0.25">
      <c r="A21" s="1" t="s">
        <v>83</v>
      </c>
      <c r="B21" s="13">
        <v>66677</v>
      </c>
      <c r="C21" s="13">
        <v>37893</v>
      </c>
      <c r="D21" s="20">
        <v>56.830691242857355</v>
      </c>
      <c r="E21" s="20">
        <v>6.470964932503394</v>
      </c>
      <c r="F21" s="13">
        <v>28784</v>
      </c>
      <c r="G21" s="20">
        <v>43.169308757142645</v>
      </c>
      <c r="H21" s="20">
        <v>3.6942632650284795</v>
      </c>
      <c r="J21" s="39"/>
      <c r="K21" s="39"/>
      <c r="M21" s="39"/>
      <c r="N21" s="39"/>
    </row>
    <row r="22" spans="1:14" x14ac:dyDescent="0.25">
      <c r="A22" s="1" t="s">
        <v>45</v>
      </c>
      <c r="B22" s="13">
        <v>36108</v>
      </c>
      <c r="C22" s="13">
        <v>14272</v>
      </c>
      <c r="D22" s="20">
        <v>39.525866843912702</v>
      </c>
      <c r="E22" s="20">
        <v>2.4372208987593602</v>
      </c>
      <c r="F22" s="13">
        <v>21836</v>
      </c>
      <c r="G22" s="20">
        <v>60.474133156087298</v>
      </c>
      <c r="H22" s="20">
        <v>2.8025268432171306</v>
      </c>
      <c r="J22" s="39"/>
      <c r="K22" s="39"/>
      <c r="M22" s="39"/>
      <c r="N22" s="39"/>
    </row>
    <row r="23" spans="1:14" ht="28.8" x14ac:dyDescent="0.25">
      <c r="A23" s="118" t="s">
        <v>84</v>
      </c>
      <c r="B23" s="13">
        <v>32495</v>
      </c>
      <c r="C23" s="13">
        <v>30816</v>
      </c>
      <c r="D23" s="20">
        <v>94.833051238652104</v>
      </c>
      <c r="E23" s="20">
        <v>5.2624298778144931</v>
      </c>
      <c r="F23" s="13">
        <v>1679</v>
      </c>
      <c r="G23" s="20">
        <v>5.1669487613478999</v>
      </c>
      <c r="H23" s="20">
        <v>0.21549013417116514</v>
      </c>
      <c r="J23" s="39"/>
      <c r="K23" s="39"/>
      <c r="M23" s="39"/>
      <c r="N23" s="39"/>
    </row>
    <row r="24" spans="1:14" x14ac:dyDescent="0.25">
      <c r="A24" s="12" t="s">
        <v>64</v>
      </c>
      <c r="B24" s="38">
        <v>34</v>
      </c>
      <c r="C24" s="23">
        <v>26</v>
      </c>
      <c r="D24" s="20">
        <v>76.470588235294116</v>
      </c>
      <c r="E24" s="8" t="s">
        <v>79</v>
      </c>
      <c r="F24" s="13">
        <v>8</v>
      </c>
      <c r="G24" s="20">
        <v>23.52941176470588</v>
      </c>
      <c r="H24" s="8" t="s">
        <v>79</v>
      </c>
      <c r="J24" s="39"/>
      <c r="K24" s="8"/>
      <c r="M24" s="39"/>
      <c r="N24" s="8"/>
    </row>
    <row r="25" spans="1:14" ht="13.8" thickBot="1" x14ac:dyDescent="0.3">
      <c r="A25" s="14"/>
      <c r="B25" s="40"/>
      <c r="C25" s="40"/>
      <c r="D25" s="15"/>
      <c r="E25" s="15"/>
      <c r="F25" s="40"/>
      <c r="G25" s="15"/>
      <c r="H25" s="15"/>
    </row>
    <row r="26" spans="1:14" ht="27.6" customHeight="1" x14ac:dyDescent="0.25">
      <c r="A26" s="258" t="s">
        <v>124</v>
      </c>
      <c r="B26" s="258"/>
      <c r="C26" s="258"/>
      <c r="D26" s="258"/>
      <c r="E26" s="258"/>
      <c r="F26" s="258"/>
      <c r="G26" s="258"/>
      <c r="H26" s="258"/>
    </row>
    <row r="27" spans="1:14" s="33" customFormat="1" x14ac:dyDescent="0.25">
      <c r="A27" s="6" t="s">
        <v>114</v>
      </c>
      <c r="B27" s="76"/>
      <c r="C27" s="76"/>
      <c r="D27" s="76"/>
      <c r="E27" s="76"/>
      <c r="F27" s="76"/>
      <c r="G27" s="76"/>
      <c r="H27" s="41"/>
      <c r="M27" s="39"/>
      <c r="N27" s="39"/>
    </row>
    <row r="28" spans="1:14" x14ac:dyDescent="0.25">
      <c r="A28" s="2" t="s">
        <v>81</v>
      </c>
      <c r="B28" s="2"/>
      <c r="C28" s="2"/>
      <c r="D28" s="2"/>
      <c r="E28" s="2"/>
      <c r="F28" s="2"/>
      <c r="G28" s="2"/>
      <c r="M28" s="39"/>
      <c r="N28" s="39"/>
    </row>
    <row r="29" spans="1:14" x14ac:dyDescent="0.25">
      <c r="A29" s="2" t="s">
        <v>82</v>
      </c>
      <c r="B29" s="2"/>
      <c r="C29" s="2"/>
      <c r="D29" s="2"/>
      <c r="E29" s="2"/>
      <c r="F29" s="2"/>
      <c r="G29" s="77"/>
      <c r="M29" s="39"/>
      <c r="N29" s="39"/>
    </row>
    <row r="30" spans="1:14" ht="24.75" customHeight="1" x14ac:dyDescent="0.25">
      <c r="A30" s="256" t="s">
        <v>125</v>
      </c>
      <c r="B30" s="256"/>
      <c r="C30" s="256"/>
      <c r="D30" s="256"/>
      <c r="E30" s="256"/>
      <c r="F30" s="256"/>
      <c r="G30" s="256"/>
      <c r="H30" s="256"/>
      <c r="I30" s="38"/>
      <c r="J30" s="39"/>
      <c r="K30" s="39"/>
      <c r="L30" s="38"/>
      <c r="M30" s="39"/>
      <c r="N30" s="39"/>
    </row>
    <row r="31" spans="1:14" ht="13.8" x14ac:dyDescent="0.25">
      <c r="A31" s="88" t="s">
        <v>76</v>
      </c>
      <c r="C31" s="42"/>
      <c r="D31" s="42"/>
      <c r="E31" s="42"/>
      <c r="I31" s="38"/>
      <c r="J31" s="39"/>
      <c r="K31" s="39"/>
      <c r="L31" s="38"/>
      <c r="M31" s="39"/>
      <c r="N31" s="39"/>
    </row>
  </sheetData>
  <mergeCells count="7">
    <mergeCell ref="A30:H30"/>
    <mergeCell ref="A1:H1"/>
    <mergeCell ref="A26:H26"/>
    <mergeCell ref="A3:A4"/>
    <mergeCell ref="B3:B4"/>
    <mergeCell ref="C3:E3"/>
    <mergeCell ref="F3:H3"/>
  </mergeCells>
  <pageMargins left="0.70866141732283472" right="0.70866141732283472" top="0.74803149606299213"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zoomScaleNormal="100" workbookViewId="0">
      <selection sqref="A1:F1"/>
    </sheetView>
  </sheetViews>
  <sheetFormatPr defaultColWidth="9.109375" defaultRowHeight="13.2" x14ac:dyDescent="0.25"/>
  <cols>
    <col min="1" max="1" width="18.33203125" style="1" customWidth="1"/>
    <col min="2" max="3" width="11.44140625" style="1" customWidth="1"/>
    <col min="4" max="4" width="12.6640625" style="1" bestFit="1" customWidth="1"/>
    <col min="5" max="5" width="11.44140625" style="1" customWidth="1"/>
    <col min="6" max="6" width="12" style="1" customWidth="1"/>
    <col min="7" max="11" width="9.109375" style="1"/>
    <col min="12" max="12" width="7.33203125" style="1" customWidth="1"/>
    <col min="13" max="16384" width="9.109375" style="1"/>
  </cols>
  <sheetData>
    <row r="1" spans="1:10" ht="27" customHeight="1" x14ac:dyDescent="0.25">
      <c r="A1" s="246" t="s">
        <v>142</v>
      </c>
      <c r="B1" s="246"/>
      <c r="C1" s="246"/>
      <c r="D1" s="246"/>
      <c r="E1" s="246"/>
      <c r="F1" s="246"/>
    </row>
    <row r="2" spans="1:10" ht="13.8" thickBot="1" x14ac:dyDescent="0.3">
      <c r="A2" s="35"/>
      <c r="B2" s="35"/>
      <c r="C2" s="35"/>
      <c r="D2" s="35"/>
      <c r="E2" s="35"/>
      <c r="F2" s="35"/>
    </row>
    <row r="3" spans="1:10" x14ac:dyDescent="0.25">
      <c r="A3" s="259" t="s">
        <v>60</v>
      </c>
      <c r="B3" s="262" t="s">
        <v>7</v>
      </c>
      <c r="C3" s="263" t="s">
        <v>12</v>
      </c>
      <c r="D3" s="263"/>
      <c r="E3" s="263" t="s">
        <v>13</v>
      </c>
      <c r="F3" s="263"/>
    </row>
    <row r="4" spans="1:10" ht="13.8" thickBot="1" x14ac:dyDescent="0.3">
      <c r="A4" s="260"/>
      <c r="B4" s="260"/>
      <c r="C4" s="80" t="s">
        <v>0</v>
      </c>
      <c r="D4" s="80" t="s">
        <v>87</v>
      </c>
      <c r="E4" s="80" t="s">
        <v>0</v>
      </c>
      <c r="F4" s="80" t="s">
        <v>87</v>
      </c>
    </row>
    <row r="5" spans="1:10" ht="13.8" thickTop="1" x14ac:dyDescent="0.25">
      <c r="A5" s="36"/>
      <c r="B5" s="36"/>
      <c r="C5" s="32"/>
      <c r="D5" s="32"/>
      <c r="E5" s="32"/>
      <c r="F5" s="32"/>
    </row>
    <row r="6" spans="1:10" x14ac:dyDescent="0.25">
      <c r="A6" s="37" t="s">
        <v>7</v>
      </c>
      <c r="B6" s="13">
        <v>1364739</v>
      </c>
      <c r="C6" s="13">
        <v>585585</v>
      </c>
      <c r="D6" s="20">
        <v>42.908204425901211</v>
      </c>
      <c r="E6" s="13">
        <v>779154</v>
      </c>
      <c r="F6" s="129">
        <v>57.091795574098782</v>
      </c>
      <c r="H6" s="108"/>
      <c r="J6" s="108"/>
    </row>
    <row r="7" spans="1:10" x14ac:dyDescent="0.25">
      <c r="A7" s="81" t="s">
        <v>18</v>
      </c>
      <c r="B7" s="13">
        <v>2320</v>
      </c>
      <c r="C7" s="23">
        <v>91</v>
      </c>
      <c r="D7" s="20">
        <v>3.9224137931034484</v>
      </c>
      <c r="E7" s="13">
        <v>2229</v>
      </c>
      <c r="F7" s="129">
        <v>96.077586206896541</v>
      </c>
      <c r="H7" s="108"/>
      <c r="J7" s="108"/>
    </row>
    <row r="8" spans="1:10" x14ac:dyDescent="0.25">
      <c r="A8" s="81" t="s">
        <v>19</v>
      </c>
      <c r="B8" s="13">
        <v>133982</v>
      </c>
      <c r="C8" s="13">
        <v>12672</v>
      </c>
      <c r="D8" s="20">
        <v>9.4579868937618485</v>
      </c>
      <c r="E8" s="13">
        <v>121310</v>
      </c>
      <c r="F8" s="129">
        <v>90.542013106238144</v>
      </c>
      <c r="H8" s="108"/>
      <c r="J8" s="108"/>
    </row>
    <row r="9" spans="1:10" x14ac:dyDescent="0.25">
      <c r="A9" s="81" t="s">
        <v>20</v>
      </c>
      <c r="B9" s="13">
        <v>331913</v>
      </c>
      <c r="C9" s="13">
        <v>80914</v>
      </c>
      <c r="D9" s="20">
        <v>24.378074977479038</v>
      </c>
      <c r="E9" s="13">
        <v>250999</v>
      </c>
      <c r="F9" s="129">
        <v>75.621925022520969</v>
      </c>
      <c r="H9" s="108"/>
      <c r="J9" s="108"/>
    </row>
    <row r="10" spans="1:10" x14ac:dyDescent="0.25">
      <c r="A10" s="81" t="s">
        <v>21</v>
      </c>
      <c r="B10" s="13">
        <v>381289</v>
      </c>
      <c r="C10" s="13">
        <v>176764</v>
      </c>
      <c r="D10" s="20">
        <v>46.359585511252618</v>
      </c>
      <c r="E10" s="13">
        <v>204525</v>
      </c>
      <c r="F10" s="129">
        <v>53.640414488747382</v>
      </c>
      <c r="H10" s="108"/>
      <c r="J10" s="108"/>
    </row>
    <row r="11" spans="1:10" x14ac:dyDescent="0.25">
      <c r="A11" s="81" t="s">
        <v>22</v>
      </c>
      <c r="B11" s="13">
        <v>295302</v>
      </c>
      <c r="C11" s="13">
        <v>174062</v>
      </c>
      <c r="D11" s="20">
        <v>58.943725406532977</v>
      </c>
      <c r="E11" s="13">
        <v>121240</v>
      </c>
      <c r="F11" s="129">
        <v>41.05627459346703</v>
      </c>
      <c r="H11" s="108"/>
      <c r="J11" s="108"/>
    </row>
    <row r="12" spans="1:10" x14ac:dyDescent="0.25">
      <c r="A12" s="81" t="s">
        <v>23</v>
      </c>
      <c r="B12" s="13">
        <v>161140</v>
      </c>
      <c r="C12" s="13">
        <v>101837</v>
      </c>
      <c r="D12" s="20">
        <v>63.197840387240909</v>
      </c>
      <c r="E12" s="13">
        <v>59303</v>
      </c>
      <c r="F12" s="129">
        <v>36.802159612759091</v>
      </c>
      <c r="H12" s="108"/>
      <c r="J12" s="108"/>
    </row>
    <row r="13" spans="1:10" x14ac:dyDescent="0.25">
      <c r="A13" s="81" t="s">
        <v>24</v>
      </c>
      <c r="B13" s="13">
        <v>53373</v>
      </c>
      <c r="C13" s="13">
        <v>35286</v>
      </c>
      <c r="D13" s="20">
        <v>66.112079141138778</v>
      </c>
      <c r="E13" s="13">
        <v>18087</v>
      </c>
      <c r="F13" s="129">
        <v>33.887920858861222</v>
      </c>
      <c r="H13" s="108"/>
      <c r="J13" s="108"/>
    </row>
    <row r="14" spans="1:10" x14ac:dyDescent="0.25">
      <c r="A14" s="81" t="s">
        <v>25</v>
      </c>
      <c r="B14" s="13">
        <v>4336</v>
      </c>
      <c r="C14" s="13">
        <v>3129</v>
      </c>
      <c r="D14" s="20">
        <v>72.163284132841326</v>
      </c>
      <c r="E14" s="13">
        <v>1207</v>
      </c>
      <c r="F14" s="129">
        <v>27.836715867158674</v>
      </c>
      <c r="H14" s="108"/>
      <c r="J14" s="108"/>
    </row>
    <row r="15" spans="1:10" x14ac:dyDescent="0.25">
      <c r="A15" s="81" t="s">
        <v>26</v>
      </c>
      <c r="B15" s="23">
        <v>122</v>
      </c>
      <c r="C15" s="23">
        <v>75</v>
      </c>
      <c r="D15" s="20">
        <v>61.475409836065573</v>
      </c>
      <c r="E15" s="23">
        <v>47</v>
      </c>
      <c r="F15" s="129">
        <v>38.524590163934427</v>
      </c>
      <c r="H15" s="108"/>
      <c r="J15" s="108"/>
    </row>
    <row r="16" spans="1:10" x14ac:dyDescent="0.25">
      <c r="A16" s="82" t="s">
        <v>9</v>
      </c>
      <c r="B16" s="23">
        <v>962</v>
      </c>
      <c r="C16" s="23">
        <v>755</v>
      </c>
      <c r="D16" s="20">
        <v>78.482328482328484</v>
      </c>
      <c r="E16" s="23">
        <v>207</v>
      </c>
      <c r="F16" s="129">
        <v>21.51767151767152</v>
      </c>
      <c r="H16" s="108"/>
      <c r="J16" s="108"/>
    </row>
    <row r="17" spans="1:12" ht="13.8" thickBot="1" x14ac:dyDescent="0.3">
      <c r="A17" s="83"/>
      <c r="B17" s="84"/>
      <c r="C17" s="14"/>
      <c r="D17" s="85"/>
      <c r="E17" s="14"/>
      <c r="F17" s="85"/>
    </row>
    <row r="18" spans="1:12" ht="39" customHeight="1" x14ac:dyDescent="0.25">
      <c r="A18" s="230" t="s">
        <v>126</v>
      </c>
      <c r="B18" s="230"/>
      <c r="C18" s="230"/>
      <c r="D18" s="230"/>
      <c r="E18" s="230"/>
      <c r="F18" s="230"/>
    </row>
    <row r="19" spans="1:12" s="33" customFormat="1" x14ac:dyDescent="0.25">
      <c r="A19" s="3" t="s">
        <v>63</v>
      </c>
      <c r="B19" s="76"/>
      <c r="C19" s="76"/>
      <c r="D19" s="76"/>
      <c r="E19" s="76"/>
      <c r="F19" s="76"/>
      <c r="G19" s="1"/>
      <c r="H19" s="1"/>
    </row>
    <row r="20" spans="1:12" x14ac:dyDescent="0.25">
      <c r="J20" s="9"/>
      <c r="K20" s="9"/>
      <c r="L20" s="9"/>
    </row>
    <row r="23" spans="1:12" ht="14.4" x14ac:dyDescent="0.3">
      <c r="A23" s="128"/>
      <c r="B23" s="128"/>
      <c r="C23" s="128"/>
    </row>
    <row r="24" spans="1:12" ht="14.4" x14ac:dyDescent="0.3">
      <c r="A24" s="128"/>
      <c r="B24"/>
      <c r="C24" s="128"/>
    </row>
    <row r="25" spans="1:12" ht="14.4" x14ac:dyDescent="0.3">
      <c r="A25" s="128"/>
      <c r="B25" s="128"/>
      <c r="C25" s="128"/>
    </row>
    <row r="26" spans="1:12" ht="14.4" x14ac:dyDescent="0.3">
      <c r="A26" s="128"/>
      <c r="B26" s="128"/>
      <c r="C26" s="128"/>
    </row>
    <row r="27" spans="1:12" ht="14.4" x14ac:dyDescent="0.3">
      <c r="A27" s="128"/>
      <c r="B27" s="128"/>
      <c r="C27" s="128"/>
    </row>
    <row r="28" spans="1:12" ht="14.4" x14ac:dyDescent="0.3">
      <c r="A28" s="128"/>
      <c r="B28" s="128"/>
      <c r="C28" s="128"/>
    </row>
    <row r="29" spans="1:12" ht="14.4" x14ac:dyDescent="0.3">
      <c r="A29" s="128"/>
      <c r="B29" s="128"/>
      <c r="C29" s="128"/>
    </row>
    <row r="30" spans="1:12" ht="14.4" x14ac:dyDescent="0.3">
      <c r="A30" s="128"/>
      <c r="B30" s="128"/>
      <c r="C30" s="128"/>
    </row>
    <row r="31" spans="1:12" ht="14.4" x14ac:dyDescent="0.3">
      <c r="A31" s="128"/>
      <c r="B31" s="128"/>
      <c r="C31" s="128"/>
    </row>
    <row r="32" spans="1:12" ht="14.4" x14ac:dyDescent="0.3">
      <c r="A32"/>
      <c r="B32"/>
      <c r="C32"/>
    </row>
    <row r="33" spans="1:3" ht="14.4" x14ac:dyDescent="0.3">
      <c r="A33"/>
      <c r="B33"/>
      <c r="C33"/>
    </row>
  </sheetData>
  <mergeCells count="6">
    <mergeCell ref="A18:F18"/>
    <mergeCell ref="A1:F1"/>
    <mergeCell ref="A3:A4"/>
    <mergeCell ref="B3:B4"/>
    <mergeCell ref="C3:D3"/>
    <mergeCell ref="E3:F3"/>
  </mergeCells>
  <pageMargins left="0.7" right="0.7" top="0.75" bottom="0.75" header="0.3" footer="0.3"/>
  <pageSetup paperSize="11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election activeCell="A25" sqref="A25"/>
    </sheetView>
  </sheetViews>
  <sheetFormatPr defaultColWidth="8.88671875" defaultRowHeight="13.2" x14ac:dyDescent="0.25"/>
  <cols>
    <col min="1" max="1" width="45" style="1" customWidth="1"/>
    <col min="2" max="2" width="12.6640625" style="1" customWidth="1"/>
    <col min="3" max="3" width="12.6640625" style="1" bestFit="1" customWidth="1"/>
    <col min="4" max="4" width="12.5546875" style="1" customWidth="1"/>
    <col min="5" max="5" width="12.6640625" style="1" bestFit="1" customWidth="1"/>
    <col min="6" max="6" width="10.6640625" style="1" customWidth="1"/>
    <col min="7" max="7" width="12.6640625" style="1" bestFit="1" customWidth="1"/>
    <col min="8" max="9" width="8.88671875" style="1"/>
    <col min="10" max="10" width="14.109375" style="1" customWidth="1"/>
    <col min="11" max="11" width="8.88671875" style="1"/>
    <col min="12" max="12" width="10.5546875" style="1" customWidth="1"/>
    <col min="13" max="16384" width="8.88671875" style="1"/>
  </cols>
  <sheetData>
    <row r="1" spans="1:11" ht="27.6" customHeight="1" x14ac:dyDescent="0.25">
      <c r="A1" s="252" t="s">
        <v>127</v>
      </c>
      <c r="B1" s="252"/>
      <c r="C1" s="252"/>
      <c r="D1" s="252"/>
      <c r="E1" s="252"/>
      <c r="F1" s="252"/>
      <c r="G1" s="252"/>
    </row>
    <row r="2" spans="1:11" ht="13.8" thickBot="1" x14ac:dyDescent="0.3">
      <c r="A2" s="14"/>
      <c r="G2" s="12"/>
    </row>
    <row r="3" spans="1:11" x14ac:dyDescent="0.25">
      <c r="A3" s="265" t="s">
        <v>67</v>
      </c>
      <c r="B3" s="263" t="s">
        <v>7</v>
      </c>
      <c r="C3" s="263"/>
      <c r="D3" s="263" t="s">
        <v>69</v>
      </c>
      <c r="E3" s="263"/>
      <c r="F3" s="263" t="s">
        <v>68</v>
      </c>
      <c r="G3" s="263"/>
    </row>
    <row r="4" spans="1:11" ht="13.8" thickBot="1" x14ac:dyDescent="0.3">
      <c r="A4" s="266"/>
      <c r="B4" s="80" t="s">
        <v>0</v>
      </c>
      <c r="C4" s="80" t="s">
        <v>87</v>
      </c>
      <c r="D4" s="80" t="s">
        <v>0</v>
      </c>
      <c r="E4" s="80" t="s">
        <v>87</v>
      </c>
      <c r="F4" s="80" t="s">
        <v>0</v>
      </c>
      <c r="G4" s="80" t="s">
        <v>88</v>
      </c>
    </row>
    <row r="5" spans="1:11" ht="13.8" thickTop="1" x14ac:dyDescent="0.25">
      <c r="A5" s="17"/>
      <c r="C5" s="18"/>
    </row>
    <row r="6" spans="1:11" x14ac:dyDescent="0.25">
      <c r="A6" s="1" t="s">
        <v>7</v>
      </c>
      <c r="B6" s="13">
        <v>1364739</v>
      </c>
      <c r="C6" s="109">
        <v>100</v>
      </c>
      <c r="D6" s="13">
        <v>1249654</v>
      </c>
      <c r="E6" s="109">
        <v>100</v>
      </c>
      <c r="F6" s="13">
        <v>115085</v>
      </c>
      <c r="G6" s="109">
        <v>100</v>
      </c>
    </row>
    <row r="7" spans="1:11" x14ac:dyDescent="0.25">
      <c r="A7" s="1" t="s">
        <v>32</v>
      </c>
      <c r="B7" s="13">
        <v>160946</v>
      </c>
      <c r="C7" s="109">
        <v>11.793170708831505</v>
      </c>
      <c r="D7" s="13">
        <v>151625</v>
      </c>
      <c r="E7" s="109">
        <v>12.133358513636574</v>
      </c>
      <c r="F7" s="13">
        <v>9321</v>
      </c>
      <c r="G7" s="109">
        <v>8.0992310031715675</v>
      </c>
    </row>
    <row r="8" spans="1:11" x14ac:dyDescent="0.25">
      <c r="A8" s="1" t="s">
        <v>33</v>
      </c>
      <c r="B8" s="13">
        <v>23701</v>
      </c>
      <c r="C8" s="109">
        <v>1.7366690627292105</v>
      </c>
      <c r="D8" s="13">
        <v>22307</v>
      </c>
      <c r="E8" s="109">
        <v>1.7850541029757039</v>
      </c>
      <c r="F8" s="13">
        <v>1394</v>
      </c>
      <c r="G8" s="109">
        <v>1.2112786201503236</v>
      </c>
    </row>
    <row r="9" spans="1:11" x14ac:dyDescent="0.25">
      <c r="A9" s="1" t="s">
        <v>34</v>
      </c>
      <c r="B9" s="13">
        <v>62597</v>
      </c>
      <c r="C9" s="109">
        <v>4.5867378304569595</v>
      </c>
      <c r="D9" s="13">
        <v>59717</v>
      </c>
      <c r="E9" s="109">
        <v>4.7786827393822611</v>
      </c>
      <c r="F9" s="13">
        <v>2880</v>
      </c>
      <c r="G9" s="109">
        <v>2.502498153538689</v>
      </c>
      <c r="H9" s="20"/>
      <c r="K9" s="9"/>
    </row>
    <row r="10" spans="1:11" x14ac:dyDescent="0.25">
      <c r="A10" s="1" t="s">
        <v>35</v>
      </c>
      <c r="B10" s="13">
        <v>45648</v>
      </c>
      <c r="C10" s="109">
        <v>3.3448153822818871</v>
      </c>
      <c r="D10" s="13">
        <v>42855</v>
      </c>
      <c r="E10" s="109">
        <v>3.4293492438707029</v>
      </c>
      <c r="F10" s="13">
        <v>2793</v>
      </c>
      <c r="G10" s="109">
        <v>2.426901855150541</v>
      </c>
      <c r="H10" s="21"/>
      <c r="K10" s="9"/>
    </row>
    <row r="11" spans="1:11" x14ac:dyDescent="0.25">
      <c r="A11" s="1" t="s">
        <v>36</v>
      </c>
      <c r="B11" s="13">
        <v>159984</v>
      </c>
      <c r="C11" s="109">
        <v>11.722681040110967</v>
      </c>
      <c r="D11" s="13">
        <v>144408</v>
      </c>
      <c r="E11" s="109">
        <v>11.555838656140018</v>
      </c>
      <c r="F11" s="13">
        <v>15576</v>
      </c>
      <c r="G11" s="109">
        <v>13.534344180388407</v>
      </c>
      <c r="K11" s="9"/>
    </row>
    <row r="12" spans="1:11" x14ac:dyDescent="0.25">
      <c r="A12" s="1" t="s">
        <v>37</v>
      </c>
      <c r="B12" s="13">
        <v>204333</v>
      </c>
      <c r="C12" s="109">
        <v>14.972313387394953</v>
      </c>
      <c r="D12" s="13">
        <v>185845</v>
      </c>
      <c r="E12" s="109">
        <v>14.871716491124742</v>
      </c>
      <c r="F12" s="13">
        <v>18488</v>
      </c>
      <c r="G12" s="109">
        <v>16.064647868966418</v>
      </c>
      <c r="H12" s="20"/>
      <c r="K12" s="9"/>
    </row>
    <row r="13" spans="1:11" x14ac:dyDescent="0.25">
      <c r="A13" s="1" t="s">
        <v>31</v>
      </c>
      <c r="B13" s="13">
        <v>38371</v>
      </c>
      <c r="C13" s="109">
        <v>2.8115998736754793</v>
      </c>
      <c r="D13" s="13">
        <v>31581</v>
      </c>
      <c r="E13" s="109">
        <v>2.5271795232920469</v>
      </c>
      <c r="F13" s="13">
        <v>6790</v>
      </c>
      <c r="G13" s="109">
        <v>5.89998696615545</v>
      </c>
      <c r="K13" s="9"/>
    </row>
    <row r="14" spans="1:11" x14ac:dyDescent="0.25">
      <c r="A14" s="1" t="s">
        <v>38</v>
      </c>
      <c r="B14" s="13">
        <v>87464</v>
      </c>
      <c r="C14" s="109">
        <v>6.4088444750241624</v>
      </c>
      <c r="D14" s="13">
        <v>81299</v>
      </c>
      <c r="E14" s="109">
        <v>6.5057207835128761</v>
      </c>
      <c r="F14" s="13">
        <v>6165</v>
      </c>
      <c r="G14" s="109">
        <v>5.3569101099187559</v>
      </c>
      <c r="K14" s="9"/>
    </row>
    <row r="15" spans="1:11" x14ac:dyDescent="0.25">
      <c r="A15" s="1" t="s">
        <v>39</v>
      </c>
      <c r="B15" s="13">
        <v>83363</v>
      </c>
      <c r="C15" s="109">
        <v>6.1083474569130072</v>
      </c>
      <c r="D15" s="13">
        <v>71237</v>
      </c>
      <c r="E15" s="109">
        <v>5.7005379088931818</v>
      </c>
      <c r="F15" s="13">
        <v>12126</v>
      </c>
      <c r="G15" s="109">
        <v>10.536559933961854</v>
      </c>
      <c r="K15" s="9"/>
    </row>
    <row r="16" spans="1:11" x14ac:dyDescent="0.25">
      <c r="A16" s="1" t="s">
        <v>40</v>
      </c>
      <c r="B16" s="13">
        <v>111920</v>
      </c>
      <c r="C16" s="109">
        <v>8.2008354711047318</v>
      </c>
      <c r="D16" s="13">
        <v>106260</v>
      </c>
      <c r="E16" s="109">
        <v>8.5031536729366675</v>
      </c>
      <c r="F16" s="13">
        <v>5660</v>
      </c>
      <c r="G16" s="109">
        <v>4.9181040100795066</v>
      </c>
      <c r="K16" s="9"/>
    </row>
    <row r="17" spans="1:11" x14ac:dyDescent="0.25">
      <c r="A17" s="1" t="s">
        <v>41</v>
      </c>
      <c r="B17" s="13">
        <v>56105</v>
      </c>
      <c r="C17" s="109">
        <v>4.1110424777191827</v>
      </c>
      <c r="D17" s="13">
        <v>50721</v>
      </c>
      <c r="E17" s="109">
        <v>4.0588034768023791</v>
      </c>
      <c r="F17" s="13">
        <v>5384</v>
      </c>
      <c r="G17" s="109">
        <v>4.6782812703653827</v>
      </c>
      <c r="K17" s="9"/>
    </row>
    <row r="18" spans="1:11" x14ac:dyDescent="0.25">
      <c r="A18" s="1" t="s">
        <v>42</v>
      </c>
      <c r="B18" s="13">
        <v>49684</v>
      </c>
      <c r="C18" s="109">
        <v>3.640549584938952</v>
      </c>
      <c r="D18" s="13">
        <v>44993</v>
      </c>
      <c r="E18" s="109">
        <v>3.6004366008511153</v>
      </c>
      <c r="F18" s="13">
        <v>4691</v>
      </c>
      <c r="G18" s="109">
        <v>4.0761176521701348</v>
      </c>
      <c r="K18" s="9"/>
    </row>
    <row r="19" spans="1:11" x14ac:dyDescent="0.25">
      <c r="A19" s="1" t="s">
        <v>43</v>
      </c>
      <c r="B19" s="13">
        <v>75441</v>
      </c>
      <c r="C19" s="109">
        <v>5.5278701641852397</v>
      </c>
      <c r="D19" s="13">
        <v>70384</v>
      </c>
      <c r="E19" s="109">
        <v>5.6322790148313056</v>
      </c>
      <c r="F19" s="13">
        <v>5057</v>
      </c>
      <c r="G19" s="109">
        <v>4.3941434591823434</v>
      </c>
      <c r="K19" s="9"/>
    </row>
    <row r="20" spans="1:11" x14ac:dyDescent="0.25">
      <c r="A20" s="1" t="s">
        <v>44</v>
      </c>
      <c r="B20" s="13">
        <v>69868</v>
      </c>
      <c r="C20" s="109">
        <v>5.1195136945599122</v>
      </c>
      <c r="D20" s="13">
        <v>66759</v>
      </c>
      <c r="E20" s="109">
        <v>5.3421987206058636</v>
      </c>
      <c r="F20" s="13">
        <v>3109</v>
      </c>
      <c r="G20" s="109">
        <v>2.7014815136638135</v>
      </c>
      <c r="K20" s="9"/>
    </row>
    <row r="21" spans="1:11" ht="15.6" x14ac:dyDescent="0.25">
      <c r="A21" s="1" t="s">
        <v>83</v>
      </c>
      <c r="B21" s="13">
        <v>66677</v>
      </c>
      <c r="C21" s="109">
        <v>4.8856960928060236</v>
      </c>
      <c r="D21" s="13">
        <v>63287</v>
      </c>
      <c r="E21" s="109">
        <v>5.0643618153504892</v>
      </c>
      <c r="F21" s="13">
        <v>3390</v>
      </c>
      <c r="G21" s="109">
        <v>2.9456488682278317</v>
      </c>
      <c r="K21" s="9"/>
    </row>
    <row r="22" spans="1:11" x14ac:dyDescent="0.25">
      <c r="A22" s="1" t="s">
        <v>45</v>
      </c>
      <c r="B22" s="13">
        <v>36108</v>
      </c>
      <c r="C22" s="109">
        <v>2.6457806217892212</v>
      </c>
      <c r="D22" s="13">
        <v>32565</v>
      </c>
      <c r="E22" s="109">
        <v>2.605921319021105</v>
      </c>
      <c r="F22" s="13">
        <v>3543</v>
      </c>
      <c r="G22" s="109">
        <v>3.0785940826345741</v>
      </c>
      <c r="K22" s="9"/>
    </row>
    <row r="23" spans="1:11" ht="27" customHeight="1" x14ac:dyDescent="0.25">
      <c r="A23" s="118" t="s">
        <v>84</v>
      </c>
      <c r="B23" s="13">
        <v>32495</v>
      </c>
      <c r="C23" s="109">
        <v>2.3810413566256994</v>
      </c>
      <c r="D23" s="13">
        <v>23778</v>
      </c>
      <c r="E23" s="109">
        <v>1.9027666858186347</v>
      </c>
      <c r="F23" s="13">
        <v>8717</v>
      </c>
      <c r="G23" s="109">
        <v>7.5744015293044269</v>
      </c>
      <c r="K23" s="9"/>
    </row>
    <row r="24" spans="1:11" x14ac:dyDescent="0.25">
      <c r="A24" s="23" t="s">
        <v>64</v>
      </c>
      <c r="B24" s="23">
        <v>34</v>
      </c>
      <c r="C24" s="117" t="s">
        <v>79</v>
      </c>
      <c r="D24" s="23">
        <v>33</v>
      </c>
      <c r="E24" s="117" t="s">
        <v>79</v>
      </c>
      <c r="F24" s="23">
        <v>1</v>
      </c>
      <c r="G24" s="117" t="s">
        <v>79</v>
      </c>
      <c r="K24" s="9"/>
    </row>
    <row r="25" spans="1:11" ht="13.8" thickBot="1" x14ac:dyDescent="0.3">
      <c r="B25" s="19"/>
      <c r="C25" s="8"/>
      <c r="D25" s="19"/>
      <c r="E25" s="8"/>
      <c r="F25" s="19"/>
      <c r="G25" s="8"/>
      <c r="K25" s="9"/>
    </row>
    <row r="26" spans="1:11" ht="25.95" customHeight="1" x14ac:dyDescent="0.25">
      <c r="A26" s="264" t="s">
        <v>128</v>
      </c>
      <c r="B26" s="264"/>
      <c r="C26" s="264"/>
      <c r="D26" s="264"/>
      <c r="E26" s="264"/>
      <c r="F26" s="264"/>
      <c r="G26" s="264"/>
    </row>
    <row r="27" spans="1:11" x14ac:dyDescent="0.25">
      <c r="A27" s="6" t="s">
        <v>114</v>
      </c>
      <c r="B27" s="76"/>
      <c r="C27" s="76"/>
      <c r="D27" s="76"/>
      <c r="E27" s="76"/>
      <c r="F27" s="76"/>
      <c r="G27" s="2"/>
    </row>
    <row r="28" spans="1:11" x14ac:dyDescent="0.25">
      <c r="A28" s="2" t="s">
        <v>129</v>
      </c>
      <c r="B28" s="2"/>
      <c r="C28" s="2"/>
      <c r="D28" s="2"/>
      <c r="E28" s="2"/>
      <c r="F28" s="2"/>
      <c r="G28" s="2"/>
      <c r="K28" s="9"/>
    </row>
    <row r="29" spans="1:11" x14ac:dyDescent="0.25">
      <c r="A29" s="86" t="s">
        <v>130</v>
      </c>
      <c r="B29" s="2"/>
      <c r="C29" s="2"/>
      <c r="D29" s="2"/>
      <c r="E29" s="2"/>
      <c r="F29" s="87"/>
      <c r="G29" s="2"/>
    </row>
  </sheetData>
  <sortState ref="A61:E78">
    <sortCondition ref="B61:B78"/>
  </sortState>
  <mergeCells count="6">
    <mergeCell ref="A26:G26"/>
    <mergeCell ref="A1:G1"/>
    <mergeCell ref="D3:E3"/>
    <mergeCell ref="F3:G3"/>
    <mergeCell ref="A3:A4"/>
    <mergeCell ref="B3:C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Table A</vt:lpstr>
      <vt:lpstr>Table B</vt:lpstr>
      <vt:lpstr>Table C</vt:lpstr>
      <vt:lpstr>Table D</vt:lpstr>
      <vt:lpstr>Table E</vt:lpstr>
      <vt:lpstr>Table F</vt:lpstr>
      <vt:lpstr>Table G</vt:lpstr>
      <vt:lpstr>Table H</vt:lpstr>
      <vt:lpstr>Table I</vt:lpstr>
      <vt:lpstr>Table J</vt:lpstr>
      <vt:lpstr>Table K</vt:lpstr>
      <vt:lpstr>Table L</vt:lpstr>
      <vt:lpstr>'Table A'!Print_Area</vt:lpstr>
      <vt:lpstr>'Table F'!Print_Area</vt:lpstr>
      <vt:lpstr>'Table 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dc:creator>
  <cp:lastModifiedBy>Alma Martinez</cp:lastModifiedBy>
  <cp:lastPrinted>2021-12-14T06:49:33Z</cp:lastPrinted>
  <dcterms:created xsi:type="dcterms:W3CDTF">2017-06-15T00:39:15Z</dcterms:created>
  <dcterms:modified xsi:type="dcterms:W3CDTF">2024-03-04T03:54:42Z</dcterms:modified>
</cp:coreProperties>
</file>