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75" activeTab="0"/>
  </bookViews>
  <sheets>
    <sheet name="1a" sheetId="1" r:id="rId1"/>
  </sheets>
  <definedNames>
    <definedName name="_xlnm.Print_Area" localSheetId="0">'1a'!$A$1:$J$44</definedName>
  </definedNames>
  <calcPr fullCalcOnLoad="1"/>
</workbook>
</file>

<file path=xl/sharedStrings.xml><?xml version="1.0" encoding="utf-8"?>
<sst xmlns="http://schemas.openxmlformats.org/spreadsheetml/2006/main" count="26" uniqueCount="25">
  <si>
    <t>Q2 2010</t>
  </si>
  <si>
    <t>Q2 2009</t>
  </si>
  <si>
    <t xml:space="preserve">Sources of basic data: Board of Investments (BOI), Clark Development Corporation (CDC), Philippine Economic Zone Authority (PEZA), Subic Bay Metropolitan Aurhority (SBMA)
                                            </t>
  </si>
  <si>
    <t>Details may not add up to totals due to rounding.</t>
  </si>
  <si>
    <t xml:space="preserve">Notes:   </t>
  </si>
  <si>
    <r>
      <t>r/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due to BOI revision </t>
    </r>
  </si>
  <si>
    <t>TOTAL</t>
  </si>
  <si>
    <t>SBMA</t>
  </si>
  <si>
    <t>PEZA</t>
  </si>
  <si>
    <t>CDC</t>
  </si>
  <si>
    <t xml:space="preserve">BOI </t>
  </si>
  <si>
    <t>Q2</t>
  </si>
  <si>
    <r>
      <t xml:space="preserve">Q1 </t>
    </r>
    <r>
      <rPr>
        <b/>
        <vertAlign val="superscript"/>
        <sz val="10"/>
        <rFont val="Arial"/>
        <family val="2"/>
      </rPr>
      <t>r/</t>
    </r>
  </si>
  <si>
    <t>Total</t>
  </si>
  <si>
    <t>Q4</t>
  </si>
  <si>
    <t>Q3</t>
  </si>
  <si>
    <t>Q1</t>
  </si>
  <si>
    <t>Agency</t>
  </si>
  <si>
    <t>Growth Rate
Q2 2009 -    Q2 2010</t>
  </si>
  <si>
    <t>Percent to Total Q2 2010</t>
  </si>
  <si>
    <t>Approved FDI</t>
  </si>
  <si>
    <t>(in million pesos)</t>
  </si>
  <si>
    <t>First Quarter 2009 to Second Quarter 2010</t>
  </si>
  <si>
    <t>Total Approved Foreign Direct Investments by Promotion Agency</t>
  </si>
  <si>
    <t>Table 1a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</si>
</sst>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_(* #,##0.0_);_(* \(#,##0.0\);_(* &quot;-&quot;??_);_(@_)"/>
    <numFmt numFmtId="167" formatCode="#,##0;[Red]#,##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0"/>
    </font>
    <font>
      <sz val="1.7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8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164" fontId="19" fillId="34" borderId="0" xfId="0" applyNumberFormat="1" applyFont="1" applyFill="1" applyAlignment="1">
      <alignment/>
    </xf>
    <xf numFmtId="0" fontId="19" fillId="34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20" fillId="33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/>
    </xf>
    <xf numFmtId="3" fontId="21" fillId="34" borderId="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164" fontId="21" fillId="34" borderId="0" xfId="0" applyNumberFormat="1" applyFont="1" applyFill="1" applyBorder="1" applyAlignment="1">
      <alignment/>
    </xf>
    <xf numFmtId="3" fontId="21" fillId="34" borderId="0" xfId="0" applyNumberFormat="1" applyFont="1" applyFill="1" applyBorder="1" applyAlignment="1" quotePrefix="1">
      <alignment/>
    </xf>
    <xf numFmtId="164" fontId="22" fillId="34" borderId="0" xfId="0" applyNumberFormat="1" applyFont="1" applyFill="1" applyBorder="1" applyAlignment="1" quotePrefix="1">
      <alignment/>
    </xf>
    <xf numFmtId="164" fontId="23" fillId="34" borderId="0" xfId="0" applyNumberFormat="1" applyFont="1" applyFill="1" applyBorder="1" applyAlignment="1" quotePrefix="1">
      <alignment/>
    </xf>
    <xf numFmtId="3" fontId="23" fillId="34" borderId="0" xfId="0" applyNumberFormat="1" applyFont="1" applyFill="1" applyBorder="1" applyAlignment="1">
      <alignment/>
    </xf>
    <xf numFmtId="164" fontId="23" fillId="34" borderId="0" xfId="0" applyNumberFormat="1" applyFont="1" applyFill="1" applyBorder="1" applyAlignment="1">
      <alignment/>
    </xf>
    <xf numFmtId="164" fontId="23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65" fontId="24" fillId="34" borderId="0" xfId="0" applyNumberFormat="1" applyFont="1" applyFill="1" applyBorder="1" applyAlignment="1">
      <alignment horizontal="right" vertical="center"/>
    </xf>
    <xf numFmtId="164" fontId="24" fillId="34" borderId="0" xfId="0" applyNumberFormat="1" applyFont="1" applyFill="1" applyBorder="1" applyAlignment="1">
      <alignment horizontal="right" vertical="center"/>
    </xf>
    <xf numFmtId="166" fontId="0" fillId="34" borderId="0" xfId="0" applyNumberFormat="1" applyFont="1" applyFill="1" applyBorder="1" applyAlignment="1">
      <alignment vertical="center"/>
    </xf>
    <xf numFmtId="0" fontId="25" fillId="34" borderId="0" xfId="0" applyFont="1" applyFill="1" applyBorder="1" applyAlignment="1" quotePrefix="1">
      <alignment vertical="center"/>
    </xf>
    <xf numFmtId="165" fontId="24" fillId="34" borderId="10" xfId="0" applyNumberFormat="1" applyFont="1" applyFill="1" applyBorder="1" applyAlignment="1">
      <alignment horizontal="right" vertical="center"/>
    </xf>
    <xf numFmtId="164" fontId="24" fillId="34" borderId="10" xfId="0" applyNumberFormat="1" applyFont="1" applyFill="1" applyBorder="1" applyAlignment="1">
      <alignment horizontal="right" vertical="center"/>
    </xf>
    <xf numFmtId="166" fontId="0" fillId="34" borderId="10" xfId="0" applyNumberFormat="1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65" fontId="24" fillId="34" borderId="0" xfId="0" applyNumberFormat="1" applyFont="1" applyFill="1" applyBorder="1" applyAlignment="1">
      <alignment horizontal="center" vertical="center" wrapText="1"/>
    </xf>
    <xf numFmtId="3" fontId="24" fillId="34" borderId="0" xfId="0" applyNumberFormat="1" applyFont="1" applyFill="1" applyBorder="1" applyAlignment="1">
      <alignment horizontal="center" vertical="center" wrapText="1"/>
    </xf>
    <xf numFmtId="3" fontId="24" fillId="34" borderId="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165" fontId="26" fillId="34" borderId="11" xfId="0" applyNumberFormat="1" applyFont="1" applyFill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vertical="center" wrapText="1"/>
    </xf>
    <xf numFmtId="3" fontId="24" fillId="34" borderId="13" xfId="0" applyNumberFormat="1" applyFont="1" applyFill="1" applyBorder="1" applyAlignment="1">
      <alignment horizontal="center" vertical="center"/>
    </xf>
    <xf numFmtId="3" fontId="24" fillId="34" borderId="14" xfId="0" applyNumberFormat="1" applyFont="1" applyFill="1" applyBorder="1" applyAlignment="1">
      <alignment horizontal="center" vertical="center"/>
    </xf>
    <xf numFmtId="3" fontId="24" fillId="34" borderId="15" xfId="0" applyNumberFormat="1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165" fontId="26" fillId="34" borderId="17" xfId="0" applyNumberFormat="1" applyFont="1" applyFill="1" applyBorder="1" applyAlignment="1">
      <alignment horizontal="center" vertical="center" wrapText="1"/>
    </xf>
    <xf numFmtId="3" fontId="24" fillId="34" borderId="18" xfId="0" applyNumberFormat="1" applyFont="1" applyFill="1" applyBorder="1" applyAlignment="1">
      <alignment horizontal="center" vertical="center" wrapText="1"/>
    </xf>
    <xf numFmtId="0" fontId="24" fillId="34" borderId="19" xfId="0" applyNumberFormat="1" applyFont="1" applyFill="1" applyBorder="1" applyAlignment="1">
      <alignment horizontal="center" vertical="center"/>
    </xf>
    <xf numFmtId="0" fontId="24" fillId="34" borderId="20" xfId="0" applyNumberFormat="1" applyFont="1" applyFill="1" applyBorder="1" applyAlignment="1">
      <alignment horizontal="center" vertical="center"/>
    </xf>
    <xf numFmtId="0" fontId="24" fillId="34" borderId="21" xfId="0" applyNumberFormat="1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165" fontId="26" fillId="34" borderId="23" xfId="0" applyNumberFormat="1" applyFont="1" applyFill="1" applyBorder="1" applyAlignment="1">
      <alignment horizontal="center" vertical="center" wrapText="1"/>
    </xf>
    <xf numFmtId="3" fontId="24" fillId="34" borderId="24" xfId="0" applyNumberFormat="1" applyFont="1" applyFill="1" applyBorder="1" applyAlignment="1">
      <alignment horizontal="center" vertical="center" wrapText="1"/>
    </xf>
    <xf numFmtId="3" fontId="24" fillId="34" borderId="25" xfId="0" applyNumberFormat="1" applyFont="1" applyFill="1" applyBorder="1" applyAlignment="1">
      <alignment horizontal="center" vertical="center"/>
    </xf>
    <xf numFmtId="3" fontId="24" fillId="34" borderId="26" xfId="0" applyNumberFormat="1" applyFont="1" applyFill="1" applyBorder="1" applyAlignment="1">
      <alignment horizontal="center" vertical="center"/>
    </xf>
    <xf numFmtId="3" fontId="24" fillId="34" borderId="27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Continuous"/>
    </xf>
    <xf numFmtId="0" fontId="27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centerContinuous" vertical="center"/>
    </xf>
    <xf numFmtId="0" fontId="27" fillId="34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vertical="center"/>
    </xf>
    <xf numFmtId="167" fontId="24" fillId="34" borderId="0" xfId="0" applyNumberFormat="1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
Total Approved FDI
Second Quarter, 2009 and 2010</a:t>
            </a:r>
          </a:p>
        </c:rich>
      </c:tx>
      <c:layout>
        <c:manualLayout>
          <c:xMode val="factor"/>
          <c:yMode val="factor"/>
          <c:x val="0.011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214"/>
          <c:w val="0.889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90">
                <a:fgClr>
                  <a:srgbClr val="FFCC99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1a!$E$37:$F$37</c:f>
              <c:strCache/>
            </c:strRef>
          </c:cat>
          <c:val>
            <c:numRef>
              <c:f>1a!$E$38:$F$38</c:f>
              <c:numCache/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billion pesos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
Total Approved FDI
Sem1 2008 and Sem1 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billion pesos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25</xdr:row>
      <xdr:rowOff>57150</xdr:rowOff>
    </xdr:from>
    <xdr:to>
      <xdr:col>8</xdr:col>
      <xdr:colOff>390525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209675" y="4200525"/>
        <a:ext cx="4381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44</xdr:row>
      <xdr:rowOff>0</xdr:rowOff>
    </xdr:from>
    <xdr:to>
      <xdr:col>8</xdr:col>
      <xdr:colOff>762000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33475" y="721995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Normal="70" zoomScaleSheetLayoutView="100" zoomScalePageLayoutView="0" workbookViewId="0" topLeftCell="A1">
      <selection activeCell="J35" sqref="J35"/>
    </sheetView>
  </sheetViews>
  <sheetFormatPr defaultColWidth="8.8515625" defaultRowHeight="12.75"/>
  <cols>
    <col min="1" max="1" width="8.8515625" style="2" customWidth="1"/>
    <col min="2" max="2" width="10.140625" style="2" bestFit="1" customWidth="1"/>
    <col min="3" max="3" width="10.28125" style="2" customWidth="1"/>
    <col min="4" max="4" width="10.140625" style="2" bestFit="1" customWidth="1"/>
    <col min="5" max="5" width="9.7109375" style="2" bestFit="1" customWidth="1"/>
    <col min="6" max="6" width="10.8515625" style="2" bestFit="1" customWidth="1"/>
    <col min="7" max="7" width="9.00390625" style="2" bestFit="1" customWidth="1"/>
    <col min="8" max="8" width="9.00390625" style="2" customWidth="1"/>
    <col min="9" max="10" width="11.421875" style="2" customWidth="1"/>
    <col min="11" max="14" width="8.8515625" style="2" customWidth="1"/>
    <col min="15" max="16384" width="8.8515625" style="1" customWidth="1"/>
  </cols>
  <sheetData>
    <row r="1" spans="1:14" s="23" customFormat="1" ht="13.5" customHeight="1">
      <c r="A1" s="64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4"/>
      <c r="N1" s="24"/>
    </row>
    <row r="2" spans="1:14" s="23" customFormat="1" ht="13.5" customHeight="1">
      <c r="A2" s="33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4"/>
      <c r="N2" s="24"/>
    </row>
    <row r="3" spans="1:14" s="23" customFormat="1" ht="13.5" customHeight="1">
      <c r="A3" s="63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4"/>
      <c r="N3" s="24"/>
    </row>
    <row r="4" spans="1:14" s="23" customFormat="1" ht="13.5" customHeight="1">
      <c r="A4" s="61" t="s">
        <v>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4"/>
      <c r="N4" s="24"/>
    </row>
    <row r="5" spans="1:14" ht="13.5" customHeight="1" thickBot="1">
      <c r="A5" s="5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7"/>
      <c r="N5" s="57"/>
    </row>
    <row r="6" spans="1:14" s="23" customFormat="1" ht="15" customHeight="1">
      <c r="A6" s="56"/>
      <c r="B6" s="55" t="s">
        <v>20</v>
      </c>
      <c r="C6" s="55"/>
      <c r="D6" s="55"/>
      <c r="E6" s="55"/>
      <c r="F6" s="55"/>
      <c r="G6" s="55"/>
      <c r="H6" s="54"/>
      <c r="I6" s="53" t="s">
        <v>19</v>
      </c>
      <c r="J6" s="52" t="s">
        <v>18</v>
      </c>
      <c r="K6" s="24"/>
      <c r="L6" s="24"/>
      <c r="M6" s="24"/>
      <c r="N6" s="24"/>
    </row>
    <row r="7" spans="1:14" s="23" customFormat="1" ht="15" customHeight="1">
      <c r="A7" s="51" t="s">
        <v>17</v>
      </c>
      <c r="B7" s="50">
        <v>2009</v>
      </c>
      <c r="C7" s="50"/>
      <c r="D7" s="50"/>
      <c r="E7" s="50"/>
      <c r="F7" s="50"/>
      <c r="G7" s="49">
        <v>2010</v>
      </c>
      <c r="H7" s="48"/>
      <c r="I7" s="47"/>
      <c r="J7" s="46"/>
      <c r="K7" s="24"/>
      <c r="L7" s="24"/>
      <c r="M7" s="24"/>
      <c r="N7" s="24"/>
    </row>
    <row r="8" spans="1:14" s="23" customFormat="1" ht="15" customHeight="1" thickBot="1">
      <c r="A8" s="45"/>
      <c r="B8" s="44" t="s">
        <v>16</v>
      </c>
      <c r="C8" s="43" t="s">
        <v>11</v>
      </c>
      <c r="D8" s="43" t="s">
        <v>15</v>
      </c>
      <c r="E8" s="43" t="s">
        <v>14</v>
      </c>
      <c r="F8" s="43" t="s">
        <v>13</v>
      </c>
      <c r="G8" s="42" t="s">
        <v>12</v>
      </c>
      <c r="H8" s="42" t="s">
        <v>11</v>
      </c>
      <c r="I8" s="41"/>
      <c r="J8" s="40"/>
      <c r="K8" s="24"/>
      <c r="L8" s="24"/>
      <c r="M8" s="24"/>
      <c r="N8" s="24"/>
    </row>
    <row r="9" spans="1:14" s="23" customFormat="1" ht="4.5" customHeight="1">
      <c r="A9" s="39"/>
      <c r="B9" s="38"/>
      <c r="C9" s="38"/>
      <c r="D9" s="38"/>
      <c r="E9" s="38"/>
      <c r="F9" s="38"/>
      <c r="G9" s="38"/>
      <c r="H9" s="38"/>
      <c r="I9" s="37"/>
      <c r="J9" s="36"/>
      <c r="K9" s="24"/>
      <c r="L9" s="24"/>
      <c r="M9" s="24"/>
      <c r="N9" s="24"/>
    </row>
    <row r="10" spans="1:14" s="23" customFormat="1" ht="15" customHeight="1">
      <c r="A10" s="35" t="s">
        <v>10</v>
      </c>
      <c r="B10" s="27">
        <v>434.361</v>
      </c>
      <c r="C10" s="27">
        <v>2164.3529015000004</v>
      </c>
      <c r="D10" s="27">
        <v>143.97601128</v>
      </c>
      <c r="E10" s="27">
        <v>7654.251890928</v>
      </c>
      <c r="F10" s="27">
        <f>SUM(B10:E10)</f>
        <v>10396.941803708</v>
      </c>
      <c r="G10" s="27">
        <v>1459.7662054999998</v>
      </c>
      <c r="H10" s="27">
        <v>2030.8973544</v>
      </c>
      <c r="I10" s="26">
        <f>(H10/$H$15)*100</f>
        <v>14.74539276463325</v>
      </c>
      <c r="J10" s="25">
        <f>((H10/C10)-1)*100</f>
        <v>-6.1660714852697645</v>
      </c>
      <c r="K10" s="24"/>
      <c r="L10" s="24"/>
      <c r="M10" s="24"/>
      <c r="N10" s="24"/>
    </row>
    <row r="11" spans="1:14" s="23" customFormat="1" ht="15" customHeight="1">
      <c r="A11" s="33" t="s">
        <v>9</v>
      </c>
      <c r="B11" s="27">
        <v>62.5775</v>
      </c>
      <c r="C11" s="27">
        <v>2446.6852564</v>
      </c>
      <c r="D11" s="27">
        <v>1722.7365395599998</v>
      </c>
      <c r="E11" s="27">
        <v>303.5025</v>
      </c>
      <c r="F11" s="27">
        <f>SUM(B11:E11)</f>
        <v>4535.501795959999</v>
      </c>
      <c r="G11" s="27">
        <v>23121.60131</v>
      </c>
      <c r="H11" s="27">
        <v>898.6544668399999</v>
      </c>
      <c r="I11" s="26">
        <f>(H11/$H$15)*100</f>
        <v>6.524708422382436</v>
      </c>
      <c r="J11" s="25">
        <f>((H11/C11)-1)*100</f>
        <v>-63.2705324688039</v>
      </c>
      <c r="K11" s="24"/>
      <c r="L11" s="24"/>
      <c r="M11" s="24"/>
      <c r="N11" s="34"/>
    </row>
    <row r="12" spans="1:14" s="23" customFormat="1" ht="15" customHeight="1">
      <c r="A12" s="33" t="s">
        <v>8</v>
      </c>
      <c r="B12" s="27">
        <v>3419.7607608002</v>
      </c>
      <c r="C12" s="27">
        <v>12678.582374959446</v>
      </c>
      <c r="D12" s="27">
        <v>8064.554243219648</v>
      </c>
      <c r="E12" s="27">
        <v>79258.36245010156</v>
      </c>
      <c r="F12" s="27">
        <f>SUM(B12:E12)</f>
        <v>103421.25982908085</v>
      </c>
      <c r="G12" s="27">
        <v>21161.31311821247</v>
      </c>
      <c r="H12" s="27">
        <v>6643.819521790453</v>
      </c>
      <c r="I12" s="26">
        <f>(H12/$H$15)*100</f>
        <v>48.237656173953056</v>
      </c>
      <c r="J12" s="25">
        <f>((H12/C12)-1)*100</f>
        <v>-47.59808845102287</v>
      </c>
      <c r="K12" s="24"/>
      <c r="L12" s="24"/>
      <c r="M12" s="24"/>
      <c r="N12" s="34"/>
    </row>
    <row r="13" spans="1:14" s="23" customFormat="1" ht="15" customHeight="1">
      <c r="A13" s="33" t="s">
        <v>7</v>
      </c>
      <c r="B13" s="27">
        <v>42.372836787400004</v>
      </c>
      <c r="C13" s="27">
        <v>2659.345018405752</v>
      </c>
      <c r="D13" s="27">
        <v>437.68426677</v>
      </c>
      <c r="E13" s="27">
        <v>322.82630390496</v>
      </c>
      <c r="F13" s="27">
        <f>SUM(B13:E13)</f>
        <v>3462.228425868112</v>
      </c>
      <c r="G13" s="27">
        <v>954.65980737856</v>
      </c>
      <c r="H13" s="27">
        <v>4199.7263751334</v>
      </c>
      <c r="I13" s="26">
        <f>(H13/$H$15)*100</f>
        <v>30.492242639031264</v>
      </c>
      <c r="J13" s="25">
        <f>((H13/C13)-1)*100</f>
        <v>57.923336237548064</v>
      </c>
      <c r="K13" s="24"/>
      <c r="L13" s="24"/>
      <c r="M13" s="24"/>
      <c r="N13" s="24"/>
    </row>
    <row r="14" spans="1:14" s="23" customFormat="1" ht="7.5" customHeight="1" thickBot="1">
      <c r="A14" s="33"/>
      <c r="B14" s="27"/>
      <c r="C14" s="27"/>
      <c r="D14" s="27"/>
      <c r="E14" s="27"/>
      <c r="F14" s="27"/>
      <c r="G14" s="27"/>
      <c r="H14" s="27"/>
      <c r="I14" s="26"/>
      <c r="J14" s="25"/>
      <c r="K14" s="24"/>
      <c r="L14" s="24"/>
      <c r="M14" s="24"/>
      <c r="N14" s="24"/>
    </row>
    <row r="15" spans="1:14" s="23" customFormat="1" ht="15" customHeight="1" thickBot="1">
      <c r="A15" s="32" t="s">
        <v>6</v>
      </c>
      <c r="B15" s="31">
        <f>SUM(B10:B13)</f>
        <v>3959.0720975876</v>
      </c>
      <c r="C15" s="31">
        <f>SUM(C10:C13)</f>
        <v>19948.965551265195</v>
      </c>
      <c r="D15" s="31">
        <f>SUM(D10:D13)</f>
        <v>10368.951060829648</v>
      </c>
      <c r="E15" s="31">
        <f>SUM(E10:E13)</f>
        <v>87538.94314493451</v>
      </c>
      <c r="F15" s="31">
        <f>SUM(F10:F13)</f>
        <v>121815.93185461697</v>
      </c>
      <c r="G15" s="31">
        <f>SUM(G10:G13)</f>
        <v>46697.34044109103</v>
      </c>
      <c r="H15" s="31">
        <f>SUM(H10:H13)</f>
        <v>13773.097718163852</v>
      </c>
      <c r="I15" s="30">
        <f>(H15/$H$15)*100</f>
        <v>100</v>
      </c>
      <c r="J15" s="29">
        <f>((H15/C15)-1)*100</f>
        <v>-30.958336246711603</v>
      </c>
      <c r="K15" s="24"/>
      <c r="L15" s="24"/>
      <c r="M15" s="24"/>
      <c r="N15" s="24"/>
    </row>
    <row r="16" spans="1:14" s="23" customFormat="1" ht="15" customHeight="1">
      <c r="A16" s="28" t="s">
        <v>5</v>
      </c>
      <c r="B16" s="27"/>
      <c r="C16" s="27"/>
      <c r="D16" s="27"/>
      <c r="E16" s="27"/>
      <c r="F16" s="27"/>
      <c r="G16" s="27"/>
      <c r="H16" s="27"/>
      <c r="I16" s="26"/>
      <c r="J16" s="25"/>
      <c r="K16" s="24"/>
      <c r="L16" s="24"/>
      <c r="M16" s="24"/>
      <c r="N16" s="24"/>
    </row>
    <row r="17" spans="1:14" s="10" customFormat="1" ht="11.25">
      <c r="A17" s="15" t="s">
        <v>4</v>
      </c>
      <c r="B17" s="22"/>
      <c r="C17" s="21"/>
      <c r="D17" s="20"/>
      <c r="E17" s="20"/>
      <c r="F17" s="20"/>
      <c r="G17" s="19"/>
      <c r="H17" s="18"/>
      <c r="I17" s="17"/>
      <c r="J17" s="17"/>
      <c r="K17" s="17"/>
      <c r="L17" s="17"/>
      <c r="M17" s="16"/>
      <c r="N17" s="13"/>
    </row>
    <row r="18" spans="1:14" s="10" customFormat="1" ht="11.25">
      <c r="A18" s="15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3"/>
    </row>
    <row r="19" spans="1:14" s="10" customFormat="1" ht="12.75">
      <c r="A19" s="12" t="s">
        <v>2</v>
      </c>
      <c r="B19" s="9"/>
      <c r="C19" s="9"/>
      <c r="D19" s="9"/>
      <c r="E19" s="9"/>
      <c r="F19" s="9"/>
      <c r="G19" s="9"/>
      <c r="H19" s="2"/>
      <c r="I19" s="2"/>
      <c r="J19" s="2"/>
      <c r="K19" s="11"/>
      <c r="L19" s="11"/>
      <c r="M19" s="11"/>
      <c r="N19" s="11"/>
    </row>
    <row r="20" spans="1:7" ht="12.75">
      <c r="A20" s="9"/>
      <c r="B20" s="9"/>
      <c r="C20" s="9"/>
      <c r="D20" s="9"/>
      <c r="E20" s="9"/>
      <c r="F20" s="9"/>
      <c r="G20" s="9"/>
    </row>
    <row r="34" spans="4:8" ht="12.75">
      <c r="D34" s="3"/>
      <c r="E34" s="3"/>
      <c r="F34" s="3"/>
      <c r="G34" s="3"/>
      <c r="H34" s="3"/>
    </row>
    <row r="35" spans="4:8" ht="12.75">
      <c r="D35" s="5"/>
      <c r="E35" s="6"/>
      <c r="F35" s="6"/>
      <c r="G35" s="5"/>
      <c r="H35" s="5"/>
    </row>
    <row r="36" spans="4:8" ht="12.75">
      <c r="D36" s="5"/>
      <c r="E36" s="6"/>
      <c r="F36" s="6"/>
      <c r="G36" s="5"/>
      <c r="H36" s="5"/>
    </row>
    <row r="37" spans="4:8" ht="12.75">
      <c r="D37" s="5"/>
      <c r="E37" s="8" t="s">
        <v>1</v>
      </c>
      <c r="F37" s="8" t="s">
        <v>0</v>
      </c>
      <c r="G37" s="5"/>
      <c r="H37" s="5"/>
    </row>
    <row r="38" spans="4:8" ht="12.75">
      <c r="D38" s="5"/>
      <c r="E38" s="7">
        <f>C15/1000</f>
        <v>19.948965551265196</v>
      </c>
      <c r="F38" s="7">
        <f>H15/1000</f>
        <v>13.773097718163852</v>
      </c>
      <c r="G38" s="5"/>
      <c r="H38" s="5"/>
    </row>
    <row r="39" spans="4:8" ht="12.75">
      <c r="D39" s="5"/>
      <c r="E39" s="6"/>
      <c r="F39" s="6"/>
      <c r="G39" s="5"/>
      <c r="H39" s="5"/>
    </row>
    <row r="40" spans="4:8" ht="12.75">
      <c r="D40" s="3"/>
      <c r="E40" s="4"/>
      <c r="F40" s="4"/>
      <c r="G40" s="3"/>
      <c r="H40" s="3"/>
    </row>
    <row r="41" spans="4:8" ht="12.75">
      <c r="D41" s="3"/>
      <c r="E41" s="3"/>
      <c r="F41" s="3"/>
      <c r="G41" s="3"/>
      <c r="H41" s="3"/>
    </row>
    <row r="42" spans="4:8" ht="12.75">
      <c r="D42" s="3"/>
      <c r="E42" s="3"/>
      <c r="F42" s="3"/>
      <c r="G42" s="3"/>
      <c r="H42" s="3"/>
    </row>
    <row r="43" spans="4:8" ht="12.75">
      <c r="D43" s="3"/>
      <c r="E43" s="3"/>
      <c r="F43" s="3"/>
      <c r="G43" s="3"/>
      <c r="H43" s="3"/>
    </row>
    <row r="44" spans="4:8" ht="12.75">
      <c r="D44" s="3"/>
      <c r="E44" s="3"/>
      <c r="F44" s="3"/>
      <c r="G44" s="3"/>
      <c r="H44" s="3"/>
    </row>
  </sheetData>
  <sheetProtection/>
  <mergeCells count="6">
    <mergeCell ref="A19:G20"/>
    <mergeCell ref="B6:G6"/>
    <mergeCell ref="I6:I8"/>
    <mergeCell ref="J6:J8"/>
    <mergeCell ref="B7:F7"/>
    <mergeCell ref="G7:H7"/>
  </mergeCells>
  <printOptions/>
  <pageMargins left="1" right="1" top="1" bottom="1" header="0.5" footer="0.5"/>
  <pageSetup horizontalDpi="600" verticalDpi="600" orientation="portrait" paperSize="9" scale="80" r:id="rId2"/>
  <headerFooter alignWithMargins="0">
    <oddFooter>&amp;R&amp;12 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2016-09-30T02:26:57Z</dcterms:created>
  <dcterms:modified xsi:type="dcterms:W3CDTF">2016-09-30T02:27:15Z</dcterms:modified>
  <cp:category/>
  <cp:version/>
  <cp:contentType/>
  <cp:contentStatus/>
</cp:coreProperties>
</file>