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b" sheetId="1" r:id="rId1"/>
  </sheets>
  <definedNames>
    <definedName name="_xlnm.Print_Area" localSheetId="0">'1b'!$A$1:$K$40</definedName>
  </definedNames>
  <calcPr calcId="124519"/>
</workbook>
</file>

<file path=xl/calcChain.xml><?xml version="1.0" encoding="utf-8"?>
<calcChain xmlns="http://schemas.openxmlformats.org/spreadsheetml/2006/main">
  <c r="F10" i="1"/>
  <c r="K10"/>
  <c r="F11"/>
  <c r="K11"/>
  <c r="F12"/>
  <c r="K12"/>
  <c r="F13"/>
  <c r="J13"/>
  <c r="K13"/>
  <c r="F14"/>
  <c r="J14"/>
  <c r="K14"/>
  <c r="F15"/>
  <c r="K15"/>
  <c r="F16"/>
  <c r="J16"/>
  <c r="K16"/>
  <c r="B17"/>
  <c r="C17"/>
  <c r="D17"/>
  <c r="K17" s="1"/>
  <c r="E17"/>
  <c r="F17"/>
  <c r="G17"/>
  <c r="H17"/>
  <c r="I17"/>
  <c r="J12" s="1"/>
  <c r="B29"/>
  <c r="E29" s="1"/>
  <c r="C29"/>
  <c r="D29"/>
  <c r="B30"/>
  <c r="E30" s="1"/>
  <c r="C30"/>
  <c r="D30"/>
  <c r="B31"/>
  <c r="E31" s="1"/>
  <c r="C31"/>
  <c r="D31"/>
  <c r="B32"/>
  <c r="E32" s="1"/>
  <c r="C32"/>
  <c r="D32"/>
  <c r="B33"/>
  <c r="E33" s="1"/>
  <c r="C33"/>
  <c r="D33"/>
  <c r="B34"/>
  <c r="E34" s="1"/>
  <c r="C34"/>
  <c r="D34"/>
  <c r="B35"/>
  <c r="E35" s="1"/>
  <c r="C35"/>
  <c r="D35"/>
  <c r="B36"/>
  <c r="E36" s="1"/>
  <c r="C36"/>
  <c r="D36"/>
  <c r="J15" l="1"/>
  <c r="J11"/>
  <c r="J10"/>
  <c r="J17" l="1"/>
</calcChain>
</file>

<file path=xl/sharedStrings.xml><?xml version="1.0" encoding="utf-8"?>
<sst xmlns="http://schemas.openxmlformats.org/spreadsheetml/2006/main" count="43" uniqueCount="27">
  <si>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</si>
  <si>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Note: Details may not add up to totals due to rounding.</t>
  </si>
  <si>
    <t>Total</t>
  </si>
  <si>
    <t>SBMA</t>
  </si>
  <si>
    <t>PEZA</t>
  </si>
  <si>
    <t>CEZA</t>
  </si>
  <si>
    <t>CDC</t>
  </si>
  <si>
    <t>BOI ARMM</t>
  </si>
  <si>
    <t>BOI</t>
  </si>
  <si>
    <t>AFAB</t>
  </si>
  <si>
    <t>January to September</t>
  </si>
  <si>
    <t>Agency</t>
  </si>
  <si>
    <t>Growth Rate
Jan-Sep 2014  -   Jan-Sep 2015</t>
  </si>
  <si>
    <t>Percent to Total  
Jan - Sep 2015</t>
  </si>
  <si>
    <t>Approved FI</t>
  </si>
  <si>
    <t>(in million pesos)</t>
  </si>
  <si>
    <t>January to September, 2014 and 2015</t>
  </si>
  <si>
    <t>Total Approved Foreign Investments by Investment Promotion Agency</t>
  </si>
  <si>
    <t>Table 1c</t>
  </si>
  <si>
    <t>Q3</t>
  </si>
  <si>
    <t>Q2</t>
  </si>
  <si>
    <t>Q1</t>
  </si>
  <si>
    <t>Q4</t>
  </si>
  <si>
    <t>Growth Rate
Q3 2014  -   Q3 2015</t>
  </si>
  <si>
    <t>Percent to Total Q3 2015</t>
  </si>
  <si>
    <t>First Quarter 2014 to Third Quarter 2015</t>
  </si>
  <si>
    <t>Table 1b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</si>
</sst>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#,##0.0_);[Red]\(#,##0.0\)"/>
    <numFmt numFmtId="167" formatCode="#,##0;[Red]#,##0"/>
    <numFmt numFmtId="168" formatCode="0.0_);[Red]\(0.0\)"/>
    <numFmt numFmtId="169" formatCode="_(* #,##0.00000_);_(* \(#,##0.00000\);_(* &quot;-&quot;??_);_(@_)"/>
    <numFmt numFmtId="170" formatCode="0.0"/>
    <numFmt numFmtId="171" formatCode="0.000000"/>
    <numFmt numFmtId="172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 applyBorder="1"/>
    <xf numFmtId="164" fontId="0" fillId="2" borderId="0" xfId="0" applyNumberFormat="1" applyFill="1" applyBorder="1"/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3" fontId="6" fillId="3" borderId="0" xfId="0" quotePrefix="1" applyNumberFormat="1" applyFont="1" applyFill="1" applyBorder="1" applyAlignment="1"/>
    <xf numFmtId="165" fontId="7" fillId="3" borderId="0" xfId="0" quotePrefix="1" applyNumberFormat="1" applyFont="1" applyFill="1" applyBorder="1" applyAlignment="1"/>
    <xf numFmtId="3" fontId="7" fillId="3" borderId="0" xfId="0" applyNumberFormat="1" applyFont="1" applyFill="1" applyBorder="1" applyAlignment="1"/>
    <xf numFmtId="165" fontId="7" fillId="3" borderId="0" xfId="0" applyNumberFormat="1" applyFont="1" applyFill="1" applyBorder="1"/>
    <xf numFmtId="165" fontId="7" fillId="3" borderId="0" xfId="0" applyNumberFormat="1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/>
    <xf numFmtId="0" fontId="8" fillId="3" borderId="0" xfId="0" applyFont="1" applyFill="1"/>
    <xf numFmtId="166" fontId="9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6" fontId="9" fillId="4" borderId="0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6" fontId="9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166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/>
    <xf numFmtId="0" fontId="0" fillId="4" borderId="0" xfId="0" applyFill="1" applyBorder="1"/>
    <xf numFmtId="166" fontId="9" fillId="5" borderId="0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4" fontId="9" fillId="3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6" fontId="10" fillId="3" borderId="7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6" fontId="10" fillId="3" borderId="1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6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167" fontId="9" fillId="3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3" fontId="6" fillId="3" borderId="0" xfId="0" applyNumberFormat="1" applyFont="1" applyFill="1" applyBorder="1" applyAlignment="1"/>
    <xf numFmtId="0" fontId="9" fillId="3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3" fontId="0" fillId="2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6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168" fontId="9" fillId="4" borderId="0" xfId="1" applyNumberFormat="1" applyFont="1" applyFill="1" applyBorder="1" applyAlignment="1">
      <alignment horizontal="center" vertical="center"/>
    </xf>
    <xf numFmtId="169" fontId="3" fillId="3" borderId="0" xfId="0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168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166" fontId="9" fillId="4" borderId="0" xfId="1" applyNumberFormat="1" applyFont="1" applyFill="1" applyBorder="1" applyAlignment="1">
      <alignment horizontal="right" vertical="center"/>
    </xf>
    <xf numFmtId="166" fontId="9" fillId="5" borderId="0" xfId="1" applyNumberFormat="1" applyFont="1" applyFill="1" applyBorder="1" applyAlignment="1">
      <alignment horizontal="right" vertical="center"/>
    </xf>
    <xf numFmtId="164" fontId="9" fillId="5" borderId="0" xfId="1" applyNumberFormat="1" applyFont="1" applyFill="1" applyBorder="1" applyAlignment="1">
      <alignment vertical="center"/>
    </xf>
    <xf numFmtId="168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43" fontId="3" fillId="4" borderId="0" xfId="1" applyNumberFormat="1" applyFont="1" applyFill="1" applyBorder="1" applyAlignment="1">
      <alignment vertical="center"/>
    </xf>
    <xf numFmtId="166" fontId="9" fillId="3" borderId="0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3" fillId="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6" fontId="11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166" fontId="11" fillId="3" borderId="7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166" fontId="11" fillId="3" borderId="12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Continuous" vertical="center"/>
    </xf>
    <xf numFmtId="3" fontId="3" fillId="3" borderId="0" xfId="0" applyNumberFormat="1" applyFont="1" applyFill="1" applyBorder="1" applyAlignment="1">
      <alignment vertical="center"/>
    </xf>
    <xf numFmtId="167" fontId="9" fillId="3" borderId="0" xfId="0" applyNumberFormat="1" applyFont="1" applyFill="1" applyBorder="1" applyAlignment="1">
      <alignment horizontal="left" vertical="center"/>
    </xf>
  </cellXfs>
  <cellStyles count="2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 5" xfId="8"/>
    <cellStyle name="Comma 6" xfId="9"/>
    <cellStyle name="Normal" xfId="0" builtinId="0"/>
    <cellStyle name="Normal 2" xfId="10"/>
    <cellStyle name="Normal 2 2" xfId="11"/>
    <cellStyle name="Normal 2 3" xfId="12"/>
    <cellStyle name="Normal 2 3 2" xfId="13"/>
    <cellStyle name="Normal 3" xfId="14"/>
    <cellStyle name="Normal 3 2" xfId="15"/>
    <cellStyle name="Normal 3 5" xfId="16"/>
    <cellStyle name="Normal 4" xfId="17"/>
    <cellStyle name="Normal 5" xfId="18"/>
    <cellStyle name="Normal 5 2" xfId="19"/>
    <cellStyle name="Percent 2" xfId="20"/>
    <cellStyle name="Percent 2 2" xfId="21"/>
    <cellStyle name="Percent 2 3" xfId="22"/>
    <cellStyle name="Percent 2 3 2" xfId="23"/>
    <cellStyle name="Percent 3" xfId="24"/>
    <cellStyle name="Percent 3 2" xfId="25"/>
    <cellStyle name="Percent 4" xfId="26"/>
    <cellStyle name="Percent 4 2" xfId="27"/>
    <cellStyle name="Percent 5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704640"/>
        <c:axId val="84729216"/>
      </c:barChart>
      <c:catAx>
        <c:axId val="84704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29216"/>
        <c:crosses val="autoZero"/>
        <c:auto val="1"/>
        <c:lblAlgn val="ctr"/>
        <c:lblOffset val="100"/>
        <c:tickLblSkip val="1"/>
        <c:tickMarkSkip val="1"/>
      </c:catAx>
      <c:valAx>
        <c:axId val="847292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0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44</xdr:row>
      <xdr:rowOff>0</xdr:rowOff>
    </xdr:from>
    <xdr:to>
      <xdr:col>9</xdr:col>
      <xdr:colOff>781050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showWhiteSpace="0" view="pageBreakPreview" zoomScaleNormal="70" zoomScaleSheetLayoutView="100" workbookViewId="0">
      <selection activeCell="L16" sqref="L16"/>
    </sheetView>
  </sheetViews>
  <sheetFormatPr defaultColWidth="8.85546875" defaultRowHeight="12.75"/>
  <cols>
    <col min="1" max="1" width="9.85546875" style="3" customWidth="1"/>
    <col min="2" max="3" width="10.5703125" style="3" customWidth="1"/>
    <col min="4" max="4" width="13" style="3" customWidth="1"/>
    <col min="5" max="5" width="13.28515625" style="3" customWidth="1"/>
    <col min="6" max="6" width="10.5703125" style="3" customWidth="1"/>
    <col min="7" max="9" width="9.42578125" style="3" customWidth="1"/>
    <col min="10" max="10" width="9" style="3" customWidth="1"/>
    <col min="11" max="11" width="10.5703125" style="3" customWidth="1"/>
    <col min="12" max="12" width="8.85546875" style="3" customWidth="1"/>
    <col min="13" max="13" width="11.5703125" style="1" customWidth="1"/>
    <col min="14" max="14" width="15.140625" style="1" bestFit="1" customWidth="1"/>
    <col min="15" max="15" width="14.7109375" style="1" customWidth="1"/>
    <col min="16" max="16" width="14.5703125" style="1" customWidth="1"/>
    <col min="17" max="17" width="24" style="2" customWidth="1"/>
    <col min="18" max="16384" width="8.85546875" style="1"/>
  </cols>
  <sheetData>
    <row r="1" spans="1:17" s="81" customFormat="1" ht="14.1" customHeight="1">
      <c r="A1" s="8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Q1" s="82"/>
    </row>
    <row r="2" spans="1:17" s="81" customFormat="1" ht="14.1" customHeight="1">
      <c r="A2" s="42" t="s">
        <v>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Q2" s="82"/>
    </row>
    <row r="3" spans="1:17" s="81" customFormat="1" ht="14.1" customHeight="1">
      <c r="A3" s="122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Q3" s="82"/>
    </row>
    <row r="4" spans="1:17" s="81" customFormat="1" ht="14.1" customHeight="1">
      <c r="A4" s="73" t="s">
        <v>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Q4" s="82"/>
    </row>
    <row r="5" spans="1:17" ht="14.1" customHeight="1" thickBot="1">
      <c r="A5" s="119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7" s="81" customFormat="1" ht="15" customHeight="1">
      <c r="A6" s="72"/>
      <c r="B6" s="71" t="s">
        <v>14</v>
      </c>
      <c r="C6" s="70"/>
      <c r="D6" s="70"/>
      <c r="E6" s="70"/>
      <c r="F6" s="70"/>
      <c r="G6" s="70"/>
      <c r="H6" s="117"/>
      <c r="I6" s="117"/>
      <c r="J6" s="116" t="s">
        <v>24</v>
      </c>
      <c r="K6" s="115" t="s">
        <v>23</v>
      </c>
      <c r="L6" s="84"/>
      <c r="M6" s="61"/>
      <c r="N6" s="67"/>
      <c r="O6" s="67"/>
      <c r="P6" s="61"/>
      <c r="Q6" s="61"/>
    </row>
    <row r="7" spans="1:17" s="81" customFormat="1">
      <c r="A7" s="66" t="s">
        <v>11</v>
      </c>
      <c r="B7" s="114">
        <v>2014</v>
      </c>
      <c r="C7" s="114"/>
      <c r="D7" s="114"/>
      <c r="E7" s="114"/>
      <c r="F7" s="114"/>
      <c r="G7" s="113">
        <v>2015</v>
      </c>
      <c r="H7" s="112"/>
      <c r="I7" s="111"/>
      <c r="J7" s="110"/>
      <c r="K7" s="109"/>
      <c r="L7" s="84"/>
      <c r="M7" s="61"/>
      <c r="N7" s="60"/>
      <c r="O7" s="60"/>
      <c r="P7" s="59"/>
      <c r="Q7" s="59"/>
    </row>
    <row r="8" spans="1:17" s="81" customFormat="1" ht="16.5" customHeight="1" thickBot="1">
      <c r="A8" s="57"/>
      <c r="B8" s="108" t="s">
        <v>21</v>
      </c>
      <c r="C8" s="107" t="s">
        <v>20</v>
      </c>
      <c r="D8" s="107" t="s">
        <v>19</v>
      </c>
      <c r="E8" s="107" t="s">
        <v>22</v>
      </c>
      <c r="F8" s="107" t="s">
        <v>2</v>
      </c>
      <c r="G8" s="107" t="s">
        <v>21</v>
      </c>
      <c r="H8" s="107" t="s">
        <v>20</v>
      </c>
      <c r="I8" s="106" t="s">
        <v>19</v>
      </c>
      <c r="J8" s="105"/>
      <c r="K8" s="104"/>
      <c r="L8" s="84"/>
      <c r="M8" s="52"/>
      <c r="N8" s="37"/>
      <c r="O8" s="51"/>
      <c r="P8" s="51"/>
      <c r="Q8" s="50"/>
    </row>
    <row r="9" spans="1:17" s="81" customFormat="1" ht="5.0999999999999996" customHeight="1">
      <c r="A9" s="49"/>
      <c r="B9" s="48"/>
      <c r="C9" s="48"/>
      <c r="D9" s="48"/>
      <c r="E9" s="48"/>
      <c r="F9" s="48"/>
      <c r="G9" s="48"/>
      <c r="H9" s="48"/>
      <c r="I9" s="48"/>
      <c r="J9" s="47"/>
      <c r="K9" s="46"/>
      <c r="L9" s="84"/>
      <c r="M9" s="103"/>
      <c r="N9" s="103"/>
      <c r="O9" s="103"/>
      <c r="P9" s="103"/>
      <c r="Q9" s="102"/>
    </row>
    <row r="10" spans="1:17" s="81" customFormat="1" ht="15" customHeight="1">
      <c r="A10" s="44" t="s">
        <v>9</v>
      </c>
      <c r="B10" s="41">
        <v>0</v>
      </c>
      <c r="C10" s="41">
        <v>74.616269000000003</v>
      </c>
      <c r="D10" s="41">
        <v>155.62200000000001</v>
      </c>
      <c r="E10" s="41">
        <v>175.77772439999998</v>
      </c>
      <c r="F10" s="40">
        <f>SUM(B10:E10)</f>
        <v>406.01599339999996</v>
      </c>
      <c r="G10" s="40">
        <v>97.84</v>
      </c>
      <c r="H10" s="40">
        <v>5.03</v>
      </c>
      <c r="I10" s="40">
        <v>196.26360000000003</v>
      </c>
      <c r="J10" s="99">
        <f>(I10/$I$17)*100</f>
        <v>0.40408929386495385</v>
      </c>
      <c r="K10" s="98">
        <f>IFERROR((I10/D10-1)*100,"-")</f>
        <v>26.115587770366666</v>
      </c>
      <c r="L10" s="101"/>
      <c r="M10" s="45"/>
      <c r="N10" s="97"/>
      <c r="O10" s="26"/>
      <c r="P10" s="96"/>
      <c r="Q10" s="95"/>
    </row>
    <row r="11" spans="1:17" s="81" customFormat="1" ht="15" customHeight="1">
      <c r="A11" s="34" t="s">
        <v>8</v>
      </c>
      <c r="B11" s="33">
        <v>4686.3886763250002</v>
      </c>
      <c r="C11" s="33">
        <v>6776.144921522</v>
      </c>
      <c r="D11" s="33">
        <v>1933.3809376255997</v>
      </c>
      <c r="E11" s="33">
        <v>23492.446198179987</v>
      </c>
      <c r="F11" s="32">
        <f>SUM(B11:E11)</f>
        <v>36888.360733652589</v>
      </c>
      <c r="G11" s="32">
        <v>2378.3448322949998</v>
      </c>
      <c r="H11" s="32">
        <v>10908.252965008582</v>
      </c>
      <c r="I11" s="32">
        <v>28509.903427365996</v>
      </c>
      <c r="J11" s="94">
        <f>(I11/$I$17)*100</f>
        <v>58.699355072068137</v>
      </c>
      <c r="K11" s="93">
        <f>IFERROR((I11/D11-1)*100,"-")</f>
        <v>1374.6138679933003</v>
      </c>
      <c r="L11" s="100"/>
      <c r="M11" s="37"/>
      <c r="N11" s="26"/>
      <c r="O11" s="26"/>
      <c r="P11" s="96"/>
      <c r="Q11" s="95"/>
    </row>
    <row r="12" spans="1:17" s="81" customFormat="1" ht="15" customHeight="1">
      <c r="A12" s="42" t="s">
        <v>7</v>
      </c>
      <c r="B12" s="41">
        <v>36.862400000000001</v>
      </c>
      <c r="C12" s="41">
        <v>314.70000000000005</v>
      </c>
      <c r="D12" s="41">
        <v>228</v>
      </c>
      <c r="E12" s="41"/>
      <c r="F12" s="40">
        <f>SUM(B12:E12)</f>
        <v>579.56240000000003</v>
      </c>
      <c r="G12" s="40"/>
      <c r="H12" s="40"/>
      <c r="I12" s="40">
        <v>3218.7489999999998</v>
      </c>
      <c r="J12" s="99">
        <f>(I12/$I$17)*100</f>
        <v>6.6271178687159829</v>
      </c>
      <c r="K12" s="98">
        <f>IFERROR((I12/D12-1)*100,"-")</f>
        <v>1311.7320175438597</v>
      </c>
      <c r="L12" s="84"/>
      <c r="M12" s="37"/>
      <c r="N12" s="97"/>
      <c r="O12" s="26"/>
      <c r="P12" s="96"/>
      <c r="Q12" s="95"/>
    </row>
    <row r="13" spans="1:17" s="81" customFormat="1" ht="15" customHeight="1">
      <c r="A13" s="34" t="s">
        <v>6</v>
      </c>
      <c r="B13" s="33">
        <v>358.63830395000002</v>
      </c>
      <c r="C13" s="33">
        <v>7582.1392465704002</v>
      </c>
      <c r="D13" s="33">
        <v>596.86889064475781</v>
      </c>
      <c r="E13" s="33">
        <v>449.66181729021503</v>
      </c>
      <c r="F13" s="32">
        <f>SUM(B13:E13)</f>
        <v>8987.3082584553722</v>
      </c>
      <c r="G13" s="32">
        <v>4636.4146148314376</v>
      </c>
      <c r="H13" s="32">
        <v>720.39591699683604</v>
      </c>
      <c r="I13" s="32">
        <v>2264.9970366970601</v>
      </c>
      <c r="J13" s="94">
        <f>(I13/$I$17)*100</f>
        <v>4.6634274168267975</v>
      </c>
      <c r="K13" s="93">
        <f>IFERROR((I13/D13-1)*100,"-")</f>
        <v>279.47982751292903</v>
      </c>
      <c r="L13" s="84"/>
      <c r="M13" s="37"/>
      <c r="N13" s="26"/>
      <c r="O13" s="26"/>
      <c r="P13" s="96"/>
      <c r="Q13" s="95"/>
    </row>
    <row r="14" spans="1:17" s="81" customFormat="1" ht="15" customHeight="1">
      <c r="A14" s="22" t="s">
        <v>5</v>
      </c>
      <c r="B14" s="26">
        <v>36.737062700000003</v>
      </c>
      <c r="C14" s="26">
        <v>14.41400949</v>
      </c>
      <c r="D14" s="26">
        <v>82.001662042000007</v>
      </c>
      <c r="E14" s="26">
        <v>208.716664667</v>
      </c>
      <c r="F14" s="25">
        <f>SUM(B14:E14)</f>
        <v>341.86939889899998</v>
      </c>
      <c r="G14" s="25">
        <v>88.57738350000001</v>
      </c>
      <c r="H14" s="25">
        <v>345.15775528400002</v>
      </c>
      <c r="I14" s="25">
        <v>90.546610700000031</v>
      </c>
      <c r="J14" s="21">
        <f>(I14/$I$17)*100</f>
        <v>0.18642741690067788</v>
      </c>
      <c r="K14" s="92">
        <f>IFERROR((I14/D14-1)*100,"-")</f>
        <v>10.420457884894363</v>
      </c>
      <c r="L14" s="84"/>
      <c r="M14" s="29"/>
      <c r="N14" s="91"/>
      <c r="O14" s="26"/>
      <c r="P14" s="91"/>
      <c r="Q14" s="90"/>
    </row>
    <row r="15" spans="1:17" s="81" customFormat="1" ht="15" customHeight="1">
      <c r="A15" s="34" t="s">
        <v>4</v>
      </c>
      <c r="B15" s="33">
        <v>20976.413555786472</v>
      </c>
      <c r="C15" s="33">
        <v>21080.92852023261</v>
      </c>
      <c r="D15" s="33">
        <v>15210.116328073776</v>
      </c>
      <c r="E15" s="33">
        <v>70212.207801277196</v>
      </c>
      <c r="F15" s="32">
        <f>SUM(B15:E15)</f>
        <v>127479.66620537004</v>
      </c>
      <c r="G15" s="32">
        <v>14422.979401339222</v>
      </c>
      <c r="H15" s="32">
        <v>23961.003441777939</v>
      </c>
      <c r="I15" s="32">
        <v>13894.328970721363</v>
      </c>
      <c r="J15" s="94">
        <f>(I15/$I$17)*100</f>
        <v>28.607187387300375</v>
      </c>
      <c r="K15" s="93">
        <f>IFERROR((I15/D15-1)*100,"-")</f>
        <v>-8.6507382913556299</v>
      </c>
      <c r="L15" s="84"/>
      <c r="M15" s="29"/>
      <c r="N15" s="91"/>
      <c r="O15" s="91"/>
      <c r="P15" s="91"/>
      <c r="Q15" s="90"/>
    </row>
    <row r="16" spans="1:17" s="81" customFormat="1" ht="15" customHeight="1" thickBot="1">
      <c r="A16" s="22" t="s">
        <v>3</v>
      </c>
      <c r="B16" s="26">
        <v>11318.377264209399</v>
      </c>
      <c r="C16" s="26">
        <v>187.59431380000001</v>
      </c>
      <c r="D16" s="26">
        <v>124.46546432495802</v>
      </c>
      <c r="E16" s="26">
        <v>646.79847336659589</v>
      </c>
      <c r="F16" s="25">
        <f>SUM(B16:E16)</f>
        <v>12277.235515700953</v>
      </c>
      <c r="G16" s="25">
        <v>191.9161</v>
      </c>
      <c r="H16" s="25">
        <v>270.82318199240001</v>
      </c>
      <c r="I16" s="25">
        <v>394.57534899722754</v>
      </c>
      <c r="J16" s="21">
        <f>(I16/$I$17)*100</f>
        <v>0.8123955443230807</v>
      </c>
      <c r="K16" s="92">
        <f>IFERROR((I16/D16-1)*100,"-")</f>
        <v>217.01592979001697</v>
      </c>
      <c r="L16" s="84"/>
      <c r="M16" s="29"/>
      <c r="N16" s="91"/>
      <c r="O16" s="91"/>
      <c r="P16" s="91"/>
      <c r="Q16" s="90"/>
    </row>
    <row r="17" spans="1:17" s="81" customFormat="1" ht="15" customHeight="1" thickBot="1">
      <c r="A17" s="19" t="s">
        <v>2</v>
      </c>
      <c r="B17" s="18">
        <f>SUM(B10:B16)</f>
        <v>37413.41726297087</v>
      </c>
      <c r="C17" s="18">
        <f>SUM(C10:C16)</f>
        <v>36030.537280615012</v>
      </c>
      <c r="D17" s="18">
        <f>SUM(D10:D16)</f>
        <v>18330.455282711093</v>
      </c>
      <c r="E17" s="18">
        <f>SUM(E10:E16)</f>
        <v>95185.608679180994</v>
      </c>
      <c r="F17" s="18">
        <f>SUM(F10:F16)</f>
        <v>186960.01850547793</v>
      </c>
      <c r="G17" s="18">
        <f>SUM(G10:G16)</f>
        <v>21816.072331965657</v>
      </c>
      <c r="H17" s="18">
        <f>SUM(H10:H16)</f>
        <v>36210.663261059759</v>
      </c>
      <c r="I17" s="18">
        <f>SUM(I10:I16)</f>
        <v>48569.363994481646</v>
      </c>
      <c r="J17" s="17">
        <f>SUM(J10:J16)</f>
        <v>100</v>
      </c>
      <c r="K17" s="89">
        <f>IFERROR((I17/D17-1)*100,"-")</f>
        <v>164.96539908799357</v>
      </c>
      <c r="L17" s="88"/>
      <c r="M17" s="22"/>
      <c r="N17" s="21"/>
      <c r="O17" s="21"/>
      <c r="P17" s="21"/>
      <c r="Q17" s="87"/>
    </row>
    <row r="18" spans="1:17" s="81" customFormat="1">
      <c r="A18" s="13"/>
      <c r="B18" s="40"/>
      <c r="C18" s="40"/>
      <c r="D18" s="40"/>
      <c r="E18" s="40"/>
      <c r="F18" s="40"/>
      <c r="G18" s="40"/>
      <c r="H18" s="40"/>
      <c r="I18" s="40"/>
      <c r="J18" s="86"/>
      <c r="K18" s="85"/>
      <c r="L18" s="84"/>
      <c r="N18" s="83"/>
      <c r="Q18" s="82"/>
    </row>
    <row r="19" spans="1:17" s="76" customFormat="1" ht="11.25">
      <c r="A19" s="13"/>
      <c r="B19" s="12"/>
      <c r="C19" s="11"/>
      <c r="D19" s="10"/>
      <c r="E19" s="10"/>
      <c r="F19" s="10"/>
      <c r="G19" s="9"/>
      <c r="H19" s="9"/>
      <c r="I19" s="9"/>
      <c r="J19" s="8"/>
      <c r="K19" s="8"/>
      <c r="L19" s="8"/>
      <c r="Q19" s="77"/>
    </row>
    <row r="20" spans="1:17" s="76" customFormat="1">
      <c r="A20" s="80" t="s">
        <v>18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Q20" s="77"/>
    </row>
    <row r="21" spans="1:17" s="76" customFormat="1" ht="12" customHeight="1">
      <c r="A21" s="42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8"/>
      <c r="Q21" s="77"/>
    </row>
    <row r="22" spans="1:17">
      <c r="A22" s="75" t="s">
        <v>16</v>
      </c>
      <c r="B22" s="75"/>
      <c r="C22" s="74"/>
      <c r="D22" s="74"/>
      <c r="E22" s="74"/>
      <c r="F22" s="74"/>
      <c r="G22" s="74"/>
      <c r="H22" s="74"/>
      <c r="I22" s="74"/>
      <c r="J22" s="74"/>
      <c r="K22" s="74"/>
    </row>
    <row r="23" spans="1:17">
      <c r="A23" s="73" t="s">
        <v>15</v>
      </c>
    </row>
    <row r="24" spans="1:17" ht="13.5" thickBot="1"/>
    <row r="25" spans="1:17" ht="18.75" customHeight="1">
      <c r="A25" s="72"/>
      <c r="B25" s="71" t="s">
        <v>14</v>
      </c>
      <c r="C25" s="70"/>
      <c r="D25" s="69" t="s">
        <v>13</v>
      </c>
      <c r="E25" s="68" t="s">
        <v>12</v>
      </c>
      <c r="M25" s="61"/>
      <c r="N25" s="67"/>
      <c r="O25" s="67"/>
      <c r="P25" s="61"/>
      <c r="Q25" s="58"/>
    </row>
    <row r="26" spans="1:17" ht="15" customHeight="1">
      <c r="A26" s="66" t="s">
        <v>11</v>
      </c>
      <c r="B26" s="65" t="s">
        <v>10</v>
      </c>
      <c r="C26" s="64"/>
      <c r="D26" s="63"/>
      <c r="E26" s="62"/>
      <c r="M26" s="61"/>
      <c r="N26" s="60"/>
      <c r="O26" s="60"/>
      <c r="P26" s="59"/>
      <c r="Q26" s="58"/>
    </row>
    <row r="27" spans="1:17" ht="13.5" thickBot="1">
      <c r="A27" s="57"/>
      <c r="B27" s="56">
        <v>2014</v>
      </c>
      <c r="C27" s="55">
        <v>2015</v>
      </c>
      <c r="D27" s="54"/>
      <c r="E27" s="53"/>
      <c r="M27" s="52"/>
      <c r="N27" s="37"/>
      <c r="O27" s="51"/>
      <c r="P27" s="51"/>
      <c r="Q27" s="50"/>
    </row>
    <row r="28" spans="1:17" ht="12.75" customHeight="1">
      <c r="A28" s="49"/>
      <c r="B28" s="48"/>
      <c r="C28" s="48"/>
      <c r="D28" s="47"/>
      <c r="E28" s="46"/>
      <c r="M28" s="45"/>
      <c r="N28" s="26"/>
      <c r="O28" s="26"/>
      <c r="P28" s="36"/>
      <c r="Q28" s="35"/>
    </row>
    <row r="29" spans="1:17">
      <c r="A29" s="44" t="s">
        <v>9</v>
      </c>
      <c r="B29" s="41">
        <f>SUM(B10:D10)</f>
        <v>230.238269</v>
      </c>
      <c r="C29" s="40">
        <f>SUM(G10:I10)</f>
        <v>299.1336</v>
      </c>
      <c r="D29" s="43">
        <f>(C29/$C$36)*100</f>
        <v>0.28062340100393141</v>
      </c>
      <c r="E29" s="43">
        <f>IFERROR((C29/B29-1)*100,"-")</f>
        <v>29.923492432094335</v>
      </c>
      <c r="M29" s="37"/>
      <c r="N29" s="26"/>
      <c r="O29" s="26"/>
      <c r="P29" s="36"/>
      <c r="Q29" s="35"/>
    </row>
    <row r="30" spans="1:17">
      <c r="A30" s="34" t="s">
        <v>8</v>
      </c>
      <c r="B30" s="33">
        <f>SUM(B11:D11)</f>
        <v>13395.914535472599</v>
      </c>
      <c r="C30" s="32">
        <f>SUM(G11:I11)</f>
        <v>41796.501224669577</v>
      </c>
      <c r="D30" s="31">
        <f>(C30/$C$36)*100</f>
        <v>39.210160021247226</v>
      </c>
      <c r="E30" s="30">
        <f>IFERROR((C30/B30-1)*100,"-")</f>
        <v>212.0093153326095</v>
      </c>
      <c r="M30" s="37"/>
      <c r="N30" s="26"/>
      <c r="O30" s="26"/>
      <c r="P30" s="36"/>
      <c r="Q30" s="35"/>
    </row>
    <row r="31" spans="1:17">
      <c r="A31" s="42" t="s">
        <v>7</v>
      </c>
      <c r="B31" s="41">
        <f>SUM(B12:D12)</f>
        <v>579.56240000000003</v>
      </c>
      <c r="C31" s="40">
        <f>SUM(G12:I12)</f>
        <v>3218.7489999999998</v>
      </c>
      <c r="D31" s="39">
        <f>(C31/$C$36)*100</f>
        <v>3.0195748366549364</v>
      </c>
      <c r="E31" s="38">
        <f>IFERROR((C31/B31-1)*100,"-")</f>
        <v>455.37574556251406</v>
      </c>
      <c r="M31" s="37"/>
      <c r="N31" s="26"/>
      <c r="O31" s="26"/>
      <c r="P31" s="36"/>
      <c r="Q31" s="35"/>
    </row>
    <row r="32" spans="1:17">
      <c r="A32" s="34" t="s">
        <v>6</v>
      </c>
      <c r="B32" s="33">
        <f>SUM(B13:D13)</f>
        <v>8537.6464411651577</v>
      </c>
      <c r="C32" s="32">
        <f>SUM(G13:I13)</f>
        <v>7621.8075685253334</v>
      </c>
      <c r="D32" s="31">
        <f>(C32/$C$36)*100</f>
        <v>7.150174910732475</v>
      </c>
      <c r="E32" s="30">
        <f>IFERROR((C32/B32-1)*100,"-")</f>
        <v>-10.727064876146796</v>
      </c>
      <c r="M32" s="29"/>
      <c r="N32" s="28"/>
      <c r="O32" s="28"/>
      <c r="P32" s="28"/>
      <c r="Q32" s="27"/>
    </row>
    <row r="33" spans="1:17">
      <c r="A33" s="22" t="s">
        <v>5</v>
      </c>
      <c r="B33" s="26">
        <f>SUM(B14:D14)</f>
        <v>133.152734232</v>
      </c>
      <c r="C33" s="25">
        <f>SUM(G14:I14)</f>
        <v>524.2817494840001</v>
      </c>
      <c r="D33" s="24">
        <f>(C33/$C$36)*100</f>
        <v>0.4918395246287654</v>
      </c>
      <c r="E33" s="23">
        <f>IFERROR((C33/B33-1)*100,"-")</f>
        <v>293.74463656939452</v>
      </c>
      <c r="M33" s="29"/>
      <c r="N33" s="28"/>
      <c r="O33" s="28"/>
      <c r="P33" s="28"/>
      <c r="Q33" s="27"/>
    </row>
    <row r="34" spans="1:17">
      <c r="A34" s="34" t="s">
        <v>4</v>
      </c>
      <c r="B34" s="33">
        <f>SUM(B15:D15)</f>
        <v>57267.458404092853</v>
      </c>
      <c r="C34" s="32">
        <f>SUM(G15:I15)</f>
        <v>52278.311813838525</v>
      </c>
      <c r="D34" s="31">
        <f>(C34/$C$36)*100</f>
        <v>49.043362764809345</v>
      </c>
      <c r="E34" s="30">
        <f>IFERROR((C34/B34-1)*100,"-")</f>
        <v>-8.7120098032808073</v>
      </c>
      <c r="M34" s="29"/>
      <c r="N34" s="28"/>
      <c r="O34" s="28"/>
      <c r="P34" s="28"/>
      <c r="Q34" s="27"/>
    </row>
    <row r="35" spans="1:17" ht="13.5" thickBot="1">
      <c r="A35" s="22" t="s">
        <v>3</v>
      </c>
      <c r="B35" s="26">
        <f>SUM(B16:D16)</f>
        <v>11630.437042334357</v>
      </c>
      <c r="C35" s="25">
        <f>SUM(G16:I16)</f>
        <v>857.31463098962763</v>
      </c>
      <c r="D35" s="24">
        <f>(C35/$C$36)*100</f>
        <v>0.804264540923319</v>
      </c>
      <c r="E35" s="23">
        <f>IFERROR((C35/B35-1)*100,"-")</f>
        <v>-92.628698062944366</v>
      </c>
      <c r="F35" s="6"/>
      <c r="G35" s="6"/>
      <c r="H35" s="6"/>
      <c r="I35" s="6"/>
      <c r="M35" s="22"/>
      <c r="N35" s="21"/>
      <c r="O35" s="21"/>
      <c r="P35" s="21"/>
      <c r="Q35" s="20"/>
    </row>
    <row r="36" spans="1:17" ht="13.5" thickBot="1">
      <c r="A36" s="19" t="s">
        <v>2</v>
      </c>
      <c r="B36" s="18">
        <f>SUM(B29:B35)</f>
        <v>91774.409826296964</v>
      </c>
      <c r="C36" s="18">
        <f>SUM(C29:C35)</f>
        <v>106596.09958750707</v>
      </c>
      <c r="D36" s="17">
        <f>SUM(D29:D35)</f>
        <v>99.999999999999986</v>
      </c>
      <c r="E36" s="16">
        <f>IFERROR((C36/B36-1)*100,"-")</f>
        <v>16.150133560393765</v>
      </c>
      <c r="F36" s="15"/>
      <c r="G36" s="14"/>
      <c r="H36" s="14"/>
      <c r="I36" s="14"/>
    </row>
    <row r="37" spans="1:17">
      <c r="D37" s="14"/>
      <c r="E37" s="15"/>
      <c r="F37" s="15"/>
      <c r="G37" s="14"/>
      <c r="H37" s="14"/>
      <c r="I37" s="14"/>
    </row>
    <row r="38" spans="1:17">
      <c r="A38" s="13" t="s">
        <v>1</v>
      </c>
      <c r="B38" s="12"/>
      <c r="C38" s="11"/>
      <c r="D38" s="10"/>
      <c r="E38" s="10"/>
      <c r="F38" s="10"/>
      <c r="G38" s="9"/>
      <c r="H38" s="9"/>
      <c r="I38" s="9"/>
      <c r="J38" s="8"/>
      <c r="K38" s="8"/>
    </row>
    <row r="39" spans="1:17">
      <c r="A39" s="7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7" ht="38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N40" s="5"/>
      <c r="O40" s="5"/>
    </row>
    <row r="41" spans="1:17">
      <c r="D41" s="6"/>
      <c r="E41" s="6"/>
      <c r="F41" s="6"/>
      <c r="G41" s="6"/>
      <c r="H41" s="6"/>
      <c r="I41" s="6"/>
      <c r="N41" s="4"/>
      <c r="O41" s="4"/>
    </row>
    <row r="42" spans="1:17">
      <c r="D42" s="6"/>
      <c r="E42" s="6"/>
      <c r="F42" s="6"/>
      <c r="G42" s="6"/>
      <c r="H42" s="6"/>
      <c r="I42" s="6"/>
    </row>
    <row r="43" spans="1:17">
      <c r="D43" s="6"/>
      <c r="E43" s="6"/>
      <c r="F43" s="6"/>
      <c r="G43" s="6"/>
      <c r="H43" s="6"/>
      <c r="I43" s="6"/>
    </row>
    <row r="44" spans="1:17" hidden="1">
      <c r="D44" s="6"/>
      <c r="E44" s="6"/>
      <c r="F44" s="6"/>
      <c r="G44" s="6"/>
      <c r="H44" s="6"/>
      <c r="I44" s="6"/>
    </row>
    <row r="45" spans="1:17" hidden="1"/>
    <row r="49" spans="14:15" s="1" customFormat="1">
      <c r="N49" s="5"/>
      <c r="O49" s="5"/>
    </row>
    <row r="50" spans="14:15" s="1" customFormat="1">
      <c r="N50" s="4"/>
      <c r="O50" s="4"/>
    </row>
    <row r="53" spans="14:15" s="1" customFormat="1" ht="24.95" customHeight="1"/>
    <row r="54" spans="14:15" s="1" customFormat="1" ht="24.95" customHeight="1"/>
    <row r="55" spans="14:15" s="1" customFormat="1" ht="24.95" customHeight="1"/>
  </sheetData>
  <mergeCells count="18">
    <mergeCell ref="A39:K40"/>
    <mergeCell ref="B25:C25"/>
    <mergeCell ref="D25:D27"/>
    <mergeCell ref="E25:E27"/>
    <mergeCell ref="B7:F7"/>
    <mergeCell ref="B6:G6"/>
    <mergeCell ref="J6:J8"/>
    <mergeCell ref="K6:K8"/>
    <mergeCell ref="B26:C26"/>
    <mergeCell ref="G7:I7"/>
    <mergeCell ref="P25:P26"/>
    <mergeCell ref="Q25:Q26"/>
    <mergeCell ref="N25:O25"/>
    <mergeCell ref="M25:M26"/>
    <mergeCell ref="M6:M7"/>
    <mergeCell ref="Q6:Q7"/>
    <mergeCell ref="N6:O6"/>
    <mergeCell ref="P6:P7"/>
  </mergeCells>
  <printOptions horizontalCentered="1"/>
  <pageMargins left="0.5" right="0.5" top="0.75" bottom="0.5" header="0" footer="0"/>
  <pageSetup paperSize="9" scale="81" orientation="portrait" useFirstPageNumber="1" r:id="rId1"/>
  <headerFooter alignWithMargins="0">
    <oddFooter>&amp;R&amp;9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2016-08-23T08:54:18Z</dcterms:created>
  <dcterms:modified xsi:type="dcterms:W3CDTF">2016-08-23T08:54:44Z</dcterms:modified>
</cp:coreProperties>
</file>