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sfilesrvr\SAD\EISAD 2\2017\PTSA\2016\Worksheet\Fnl_Ws\For web posting\"/>
    </mc:Choice>
  </mc:AlternateContent>
  <bookViews>
    <workbookView xWindow="0" yWindow="0" windowWidth="28800" windowHeight="12210"/>
  </bookViews>
  <sheets>
    <sheet name="Table 2" sheetId="1" r:id="rId1"/>
  </sheets>
  <externalReferences>
    <externalReference r:id="rId2"/>
    <externalReference r:id="rId3"/>
  </externalReferences>
  <definedNames>
    <definedName name="CORA">[1]T8_10!#REF!</definedName>
    <definedName name="PAGE1">[1]T8_10!#REF!</definedName>
    <definedName name="PAGE2">[1]T8_10!#REF!</definedName>
    <definedName name="_xlnm.Print_Area" localSheetId="0">'Table 2'!$A$1:$R$63</definedName>
    <definedName name="Print_Area_MI">[2]arrivals!$A$2:$F$115</definedName>
    <definedName name="u">[1]T8_10!#REF!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B36" i="1"/>
  <c r="J35" i="1"/>
  <c r="B35" i="1"/>
  <c r="L33" i="1"/>
  <c r="J33" i="1"/>
  <c r="D33" i="1"/>
  <c r="B33" i="1"/>
  <c r="L32" i="1"/>
  <c r="J32" i="1"/>
  <c r="D32" i="1"/>
  <c r="B32" i="1"/>
  <c r="L31" i="1"/>
  <c r="J31" i="1"/>
  <c r="D31" i="1"/>
  <c r="B31" i="1"/>
  <c r="L30" i="1"/>
  <c r="J30" i="1"/>
  <c r="D30" i="1"/>
  <c r="B30" i="1"/>
  <c r="K21" i="1"/>
  <c r="K56" i="1" s="1"/>
  <c r="C21" i="1"/>
  <c r="C56" i="1" s="1"/>
  <c r="Q36" i="1"/>
  <c r="P36" i="1"/>
  <c r="O36" i="1"/>
  <c r="N36" i="1"/>
  <c r="L36" i="1"/>
  <c r="I36" i="1"/>
  <c r="H36" i="1"/>
  <c r="G36" i="1"/>
  <c r="F36" i="1"/>
  <c r="D36" i="1"/>
  <c r="Q35" i="1"/>
  <c r="P35" i="1"/>
  <c r="O35" i="1"/>
  <c r="M35" i="1"/>
  <c r="L35" i="1"/>
  <c r="K55" i="1"/>
  <c r="I35" i="1"/>
  <c r="H35" i="1"/>
  <c r="G35" i="1"/>
  <c r="F35" i="1"/>
  <c r="E35" i="1"/>
  <c r="D35" i="1"/>
  <c r="Q33" i="1"/>
  <c r="P33" i="1"/>
  <c r="O33" i="1"/>
  <c r="N33" i="1"/>
  <c r="M33" i="1"/>
  <c r="K53" i="1"/>
  <c r="I33" i="1"/>
  <c r="H33" i="1"/>
  <c r="F33" i="1"/>
  <c r="E33" i="1"/>
  <c r="C53" i="1"/>
  <c r="Q32" i="1"/>
  <c r="O32" i="1"/>
  <c r="N32" i="1"/>
  <c r="K52" i="1"/>
  <c r="I32" i="1"/>
  <c r="H32" i="1"/>
  <c r="G32" i="1"/>
  <c r="F32" i="1"/>
  <c r="C52" i="1"/>
  <c r="Q31" i="1"/>
  <c r="P31" i="1"/>
  <c r="O31" i="1"/>
  <c r="K51" i="1"/>
  <c r="I31" i="1"/>
  <c r="H31" i="1"/>
  <c r="G31" i="1"/>
  <c r="C51" i="1"/>
  <c r="Q30" i="1"/>
  <c r="P30" i="1"/>
  <c r="K50" i="1"/>
  <c r="I30" i="1"/>
  <c r="H30" i="1"/>
  <c r="C50" i="1"/>
  <c r="Q29" i="1"/>
  <c r="L29" i="1"/>
  <c r="K49" i="1"/>
  <c r="I29" i="1"/>
  <c r="D29" i="1"/>
  <c r="C49" i="1"/>
  <c r="B21" i="1"/>
  <c r="C55" i="1" l="1"/>
  <c r="C61" i="1" s="1"/>
  <c r="B55" i="1"/>
  <c r="L53" i="1"/>
  <c r="B56" i="1"/>
  <c r="H50" i="1"/>
  <c r="B41" i="1"/>
  <c r="K61" i="1"/>
  <c r="B50" i="1"/>
  <c r="B51" i="1"/>
  <c r="H53" i="1"/>
  <c r="B52" i="1"/>
  <c r="L51" i="1"/>
  <c r="B53" i="1"/>
  <c r="B49" i="1"/>
  <c r="P51" i="1"/>
  <c r="L56" i="1"/>
  <c r="D21" i="1"/>
  <c r="C41" i="1" s="1"/>
  <c r="L21" i="1"/>
  <c r="K41" i="1" s="1"/>
  <c r="C29" i="1"/>
  <c r="K29" i="1"/>
  <c r="C30" i="1"/>
  <c r="K30" i="1"/>
  <c r="C31" i="1"/>
  <c r="K31" i="1"/>
  <c r="C32" i="1"/>
  <c r="K32" i="1"/>
  <c r="C33" i="1"/>
  <c r="K33" i="1"/>
  <c r="C35" i="1"/>
  <c r="K35" i="1"/>
  <c r="C36" i="1"/>
  <c r="K36" i="1"/>
  <c r="J50" i="1"/>
  <c r="P52" i="1"/>
  <c r="F55" i="1"/>
  <c r="B29" i="1"/>
  <c r="F21" i="1"/>
  <c r="F50" i="1" s="1"/>
  <c r="N21" i="1"/>
  <c r="N50" i="1" s="1"/>
  <c r="E29" i="1"/>
  <c r="M29" i="1"/>
  <c r="E30" i="1"/>
  <c r="M30" i="1"/>
  <c r="E31" i="1"/>
  <c r="M31" i="1"/>
  <c r="E32" i="1"/>
  <c r="M32" i="1"/>
  <c r="E36" i="1"/>
  <c r="M36" i="1"/>
  <c r="H55" i="1"/>
  <c r="L49" i="1"/>
  <c r="G21" i="1"/>
  <c r="G53" i="1" s="1"/>
  <c r="O21" i="1"/>
  <c r="N41" i="1" s="1"/>
  <c r="F29" i="1"/>
  <c r="N29" i="1"/>
  <c r="F30" i="1"/>
  <c r="N30" i="1"/>
  <c r="F31" i="1"/>
  <c r="N31" i="1"/>
  <c r="N35" i="1"/>
  <c r="J53" i="1"/>
  <c r="H56" i="1"/>
  <c r="H21" i="1"/>
  <c r="H51" i="1" s="1"/>
  <c r="P21" i="1"/>
  <c r="P55" i="1" s="1"/>
  <c r="G29" i="1"/>
  <c r="O29" i="1"/>
  <c r="G30" i="1"/>
  <c r="O30" i="1"/>
  <c r="G33" i="1"/>
  <c r="I56" i="1"/>
  <c r="J29" i="1"/>
  <c r="E21" i="1"/>
  <c r="D41" i="1" s="1"/>
  <c r="D49" i="1"/>
  <c r="I21" i="1"/>
  <c r="H41" i="1" s="1"/>
  <c r="Q21" i="1"/>
  <c r="Q50" i="1" s="1"/>
  <c r="H29" i="1"/>
  <c r="P29" i="1"/>
  <c r="P32" i="1"/>
  <c r="J56" i="1"/>
  <c r="M21" i="1"/>
  <c r="L41" i="1" s="1"/>
  <c r="J21" i="1"/>
  <c r="I41" i="1" s="1"/>
  <c r="R21" i="1"/>
  <c r="Q41" i="1" s="1"/>
  <c r="Q55" i="1" l="1"/>
  <c r="I55" i="1"/>
  <c r="Q53" i="1"/>
  <c r="I50" i="1"/>
  <c r="Q49" i="1"/>
  <c r="J51" i="1"/>
  <c r="R53" i="1"/>
  <c r="H52" i="1"/>
  <c r="R56" i="1"/>
  <c r="N51" i="1"/>
  <c r="M55" i="1"/>
  <c r="M50" i="1"/>
  <c r="G50" i="1"/>
  <c r="Q56" i="1"/>
  <c r="O56" i="1"/>
  <c r="G52" i="1"/>
  <c r="M53" i="1"/>
  <c r="G56" i="1"/>
  <c r="N55" i="1"/>
  <c r="N56" i="1"/>
  <c r="N52" i="1"/>
  <c r="O53" i="1"/>
  <c r="F51" i="1"/>
  <c r="M51" i="1"/>
  <c r="M41" i="1"/>
  <c r="D56" i="1"/>
  <c r="D51" i="1"/>
  <c r="F56" i="1"/>
  <c r="E53" i="1"/>
  <c r="I49" i="1"/>
  <c r="O50" i="1"/>
  <c r="E51" i="1"/>
  <c r="E49" i="1"/>
  <c r="E50" i="1"/>
  <c r="O41" i="1"/>
  <c r="E55" i="1"/>
  <c r="F52" i="1"/>
  <c r="P49" i="1"/>
  <c r="P41" i="1"/>
  <c r="R55" i="1"/>
  <c r="G41" i="1"/>
  <c r="P53" i="1"/>
  <c r="I53" i="1"/>
  <c r="I52" i="1"/>
  <c r="Q51" i="1"/>
  <c r="Q61" i="1" s="1"/>
  <c r="N53" i="1"/>
  <c r="R49" i="1"/>
  <c r="N49" i="1"/>
  <c r="N61" i="1" s="1"/>
  <c r="Q52" i="1"/>
  <c r="J41" i="1"/>
  <c r="O51" i="1"/>
  <c r="D53" i="1"/>
  <c r="H49" i="1"/>
  <c r="O49" i="1"/>
  <c r="E41" i="1"/>
  <c r="F41" i="1"/>
  <c r="J55" i="1"/>
  <c r="P56" i="1"/>
  <c r="R51" i="1"/>
  <c r="R52" i="1"/>
  <c r="I51" i="1"/>
  <c r="F53" i="1"/>
  <c r="J49" i="1"/>
  <c r="F49" i="1"/>
  <c r="G51" i="1"/>
  <c r="M52" i="1"/>
  <c r="G49" i="1"/>
  <c r="O55" i="1"/>
  <c r="G55" i="1"/>
  <c r="J52" i="1"/>
  <c r="R50" i="1"/>
  <c r="O52" i="1"/>
  <c r="B61" i="1"/>
  <c r="M49" i="1"/>
  <c r="M56" i="1"/>
  <c r="L55" i="1"/>
  <c r="P50" i="1"/>
  <c r="E52" i="1"/>
  <c r="L52" i="1"/>
  <c r="L50" i="1"/>
  <c r="L61" i="1" s="1"/>
  <c r="E56" i="1"/>
  <c r="D55" i="1"/>
  <c r="D52" i="1"/>
  <c r="D50" i="1"/>
  <c r="H61" i="1" l="1"/>
  <c r="D61" i="1"/>
  <c r="G61" i="1"/>
  <c r="M61" i="1"/>
  <c r="E61" i="1"/>
  <c r="F61" i="1"/>
  <c r="J61" i="1"/>
  <c r="R61" i="1"/>
  <c r="O61" i="1"/>
  <c r="P61" i="1"/>
  <c r="I61" i="1"/>
</calcChain>
</file>

<file path=xl/sharedStrings.xml><?xml version="1.0" encoding="utf-8"?>
<sst xmlns="http://schemas.openxmlformats.org/spreadsheetml/2006/main" count="94" uniqueCount="52">
  <si>
    <t>Table 2</t>
  </si>
  <si>
    <t>DOMESTIC TOURISM EXPENDITURE BY PRODUCTS, 2000 - 2016</t>
  </si>
  <si>
    <t>In Million PhP</t>
  </si>
  <si>
    <t>Products</t>
  </si>
  <si>
    <t>2000</t>
  </si>
  <si>
    <t>2001</t>
  </si>
  <si>
    <t>2002</t>
  </si>
  <si>
    <t>2003</t>
  </si>
  <si>
    <t>2004</t>
  </si>
  <si>
    <t>2005</t>
  </si>
  <si>
    <t>2006</t>
  </si>
  <si>
    <t>2007</t>
  </si>
  <si>
    <t>2010</t>
  </si>
  <si>
    <t>2011</t>
  </si>
  <si>
    <t>2012</t>
  </si>
  <si>
    <t>2013</t>
  </si>
  <si>
    <t>2014</t>
  </si>
  <si>
    <t>A. Consumption Products</t>
  </si>
  <si>
    <t>A.1 Tourism characteristics products</t>
  </si>
  <si>
    <t>1- Accommodation services for visitors</t>
  </si>
  <si>
    <t>2-Food and beverage serving services</t>
  </si>
  <si>
    <t>3-Transport services</t>
  </si>
  <si>
    <t>4-Travel agencies and other reservation services</t>
  </si>
  <si>
    <t>6-Country-specific tourism characteristic services</t>
  </si>
  <si>
    <t>6.a-Shopping</t>
  </si>
  <si>
    <t>7-Miscellaneous</t>
  </si>
  <si>
    <t>A.2 Tourism connected products</t>
  </si>
  <si>
    <t>A.3 Non tourism related consumption products</t>
  </si>
  <si>
    <t>B.1 Valuables</t>
  </si>
  <si>
    <t>TOTAL DOMESTIC TOURISM EXPENDITURE</t>
  </si>
  <si>
    <t xml:space="preserve">Growth Rates 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</si>
  <si>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</si>
  <si>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</si>
  <si>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</si>
  <si>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</si>
  <si>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</si>
  <si>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</si>
  <si>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</si>
  <si>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</si>
  <si>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</si>
  <si>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</si>
  <si>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</si>
  <si>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</si>
  <si>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</si>
  <si>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</si>
  <si>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</si>
  <si>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</si>
  <si>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A.1 Tourism characteristic products</t>
  </si>
  <si>
    <t>Percent share</t>
  </si>
  <si>
    <t>2015</t>
  </si>
  <si>
    <t>Sources of basic data:  Distribution of Regional Travelers and Meeting, Incentive, Convention, Exhibitions Survey of the Department of Tourism (DOT) and 
Household Survey on Domestic Visitors of the DOT and Philippine Statistics Authority</t>
  </si>
  <si>
    <t>5-Entertainment and recreation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</si>
</sst>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* #,##0_);_(* \(#,##0\);_(* &quot;-&quot;??_);_(@_)"/>
    <numFmt numFmtId="166" formatCode="0.000"/>
    <numFmt numFmtId="167" formatCode="_(* #,##0.0_);_(* \(#,##0.0\);_(* &quot;-&quot;??_);_(@_)"/>
    <numFmt numFmtId="168" formatCode="#,##0.0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/>
      <top style="double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3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3" fontId="2" fillId="0" borderId="9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quotePrefix="1" applyFont="1" applyBorder="1" applyAlignment="1">
      <alignment horizontal="center"/>
    </xf>
    <xf numFmtId="0" fontId="2" fillId="0" borderId="10" xfId="0" quotePrefix="1" applyFont="1" applyBorder="1" applyAlignment="1">
      <alignment horizontal="center"/>
    </xf>
    <xf numFmtId="0" fontId="2" fillId="0" borderId="5" xfId="0" applyFont="1" applyBorder="1"/>
    <xf numFmtId="3" fontId="0" fillId="0" borderId="6" xfId="0" applyNumberFormat="1" applyBorder="1"/>
    <xf numFmtId="0" fontId="2" fillId="0" borderId="6" xfId="0" quotePrefix="1" applyFont="1" applyBorder="1" applyAlignment="1">
      <alignment horizontal="center"/>
    </xf>
    <xf numFmtId="0" fontId="2" fillId="0" borderId="5" xfId="0" applyFont="1" applyBorder="1" applyAlignment="1">
      <alignment horizontal="left" indent="2"/>
    </xf>
    <xf numFmtId="0" fontId="2" fillId="0" borderId="5" xfId="0" applyFont="1" applyBorder="1" applyAlignment="1">
      <alignment horizontal="left" indent="4"/>
    </xf>
    <xf numFmtId="3" fontId="0" fillId="0" borderId="7" xfId="0" applyNumberFormat="1" applyBorder="1"/>
    <xf numFmtId="165" fontId="0" fillId="0" borderId="6" xfId="1" applyNumberFormat="1" applyFont="1" applyBorder="1"/>
    <xf numFmtId="165" fontId="0" fillId="0" borderId="7" xfId="1" applyNumberFormat="1" applyFont="1" applyBorder="1"/>
    <xf numFmtId="0" fontId="1" fillId="0" borderId="5" xfId="0" applyFont="1" applyBorder="1" applyAlignment="1">
      <alignment horizontal="left" indent="6"/>
    </xf>
    <xf numFmtId="0" fontId="2" fillId="0" borderId="11" xfId="0" applyFont="1" applyBorder="1"/>
    <xf numFmtId="3" fontId="0" fillId="0" borderId="12" xfId="0" applyNumberFormat="1" applyBorder="1"/>
    <xf numFmtId="0" fontId="2" fillId="0" borderId="11" xfId="0" applyFont="1" applyBorder="1" applyAlignment="1">
      <alignment horizontal="center"/>
    </xf>
    <xf numFmtId="3" fontId="0" fillId="0" borderId="13" xfId="0" applyNumberFormat="1" applyBorder="1"/>
    <xf numFmtId="3" fontId="0" fillId="0" borderId="14" xfId="0" applyNumberFormat="1" applyBorder="1"/>
    <xf numFmtId="0" fontId="2" fillId="0" borderId="0" xfId="0" applyFont="1" applyBorder="1" applyAlignment="1">
      <alignment horizontal="center"/>
    </xf>
    <xf numFmtId="3" fontId="0" fillId="0" borderId="0" xfId="0" applyNumberFormat="1" applyBorder="1"/>
    <xf numFmtId="166" fontId="0" fillId="0" borderId="0" xfId="0" applyNumberFormat="1"/>
    <xf numFmtId="0" fontId="2" fillId="0" borderId="0" xfId="0" applyFont="1"/>
    <xf numFmtId="3" fontId="2" fillId="0" borderId="15" xfId="0" applyNumberFormat="1" applyFont="1" applyBorder="1" applyAlignment="1">
      <alignment horizontal="center"/>
    </xf>
    <xf numFmtId="0" fontId="0" fillId="0" borderId="16" xfId="0" applyBorder="1"/>
    <xf numFmtId="0" fontId="0" fillId="0" borderId="0" xfId="0" applyBorder="1"/>
    <xf numFmtId="0" fontId="1" fillId="0" borderId="16" xfId="0" applyFont="1" applyBorder="1"/>
    <xf numFmtId="0" fontId="1" fillId="0" borderId="7" xfId="0" applyFont="1" applyBorder="1"/>
    <xf numFmtId="0" fontId="0" fillId="0" borderId="17" xfId="0" applyBorder="1"/>
    <xf numFmtId="3" fontId="2" fillId="0" borderId="1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/>
    <xf numFmtId="3" fontId="0" fillId="0" borderId="15" xfId="0" applyNumberForma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0" borderId="20" xfId="0" applyFont="1" applyBorder="1" applyAlignment="1">
      <alignment horizontal="left" indent="2"/>
    </xf>
    <xf numFmtId="0" fontId="2" fillId="0" borderId="20" xfId="0" applyFont="1" applyBorder="1" applyAlignment="1">
      <alignment horizontal="left" indent="4"/>
    </xf>
    <xf numFmtId="167" fontId="1" fillId="0" borderId="15" xfId="1" applyNumberFormat="1" applyBorder="1"/>
    <xf numFmtId="167" fontId="1" fillId="0" borderId="6" xfId="1" applyNumberFormat="1" applyBorder="1"/>
    <xf numFmtId="167" fontId="1" fillId="0" borderId="16" xfId="1" applyNumberFormat="1" applyBorder="1"/>
    <xf numFmtId="167" fontId="1" fillId="0" borderId="7" xfId="1" applyNumberFormat="1" applyBorder="1"/>
    <xf numFmtId="0" fontId="1" fillId="0" borderId="20" xfId="0" applyFont="1" applyBorder="1" applyAlignment="1">
      <alignment horizontal="left" indent="6"/>
    </xf>
    <xf numFmtId="0" fontId="2" fillId="0" borderId="24" xfId="0" applyFont="1" applyBorder="1"/>
    <xf numFmtId="0" fontId="2" fillId="0" borderId="24" xfId="0" applyFont="1" applyBorder="1" applyAlignment="1">
      <alignment horizontal="center"/>
    </xf>
    <xf numFmtId="167" fontId="1" fillId="0" borderId="25" xfId="1" applyNumberFormat="1" applyBorder="1"/>
    <xf numFmtId="167" fontId="1" fillId="0" borderId="13" xfId="1" applyNumberFormat="1" applyBorder="1"/>
    <xf numFmtId="167" fontId="1" fillId="0" borderId="26" xfId="1" applyNumberFormat="1" applyBorder="1"/>
    <xf numFmtId="167" fontId="1" fillId="0" borderId="14" xfId="1" applyNumberFormat="1" applyBorder="1"/>
    <xf numFmtId="0" fontId="1" fillId="0" borderId="6" xfId="0" applyFont="1" applyBorder="1"/>
    <xf numFmtId="0" fontId="0" fillId="0" borderId="27" xfId="0" applyBorder="1"/>
    <xf numFmtId="168" fontId="0" fillId="0" borderId="6" xfId="0" applyNumberFormat="1" applyBorder="1"/>
    <xf numFmtId="168" fontId="0" fillId="0" borderId="7" xfId="0" applyNumberFormat="1" applyBorder="1"/>
    <xf numFmtId="168" fontId="0" fillId="0" borderId="12" xfId="0" applyNumberFormat="1" applyBorder="1"/>
    <xf numFmtId="168" fontId="0" fillId="0" borderId="13" xfId="0" applyNumberFormat="1" applyBorder="1"/>
    <xf numFmtId="168" fontId="0" fillId="0" borderId="14" xfId="0" applyNumberFormat="1" applyBorder="1"/>
    <xf numFmtId="0" fontId="2" fillId="0" borderId="0" xfId="0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so_server\EISAD_Files\lea\PTSA\PSY%20chapter%20on%20touris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_statistics\eisad\Documents%20and%20Settings\ra.clavido\Desktop\PTSA\Inbound\Inbound%20tourism%20expenditure%20(2000-200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Tables"/>
      <sheetName val="T8_1"/>
      <sheetName val="T8_2"/>
      <sheetName val="T8_3"/>
      <sheetName val="T8_4"/>
      <sheetName val="T8_5"/>
      <sheetName val="T8_6"/>
      <sheetName val="T8_7"/>
      <sheetName val="T8_8"/>
      <sheetName val="T8_9"/>
      <sheetName val="T8_10"/>
      <sheetName val="arrivals"/>
      <sheetName val="length of stay"/>
      <sheetName val="average expenditures"/>
      <sheetName val="excrate"/>
      <sheetName val="foreign exp"/>
      <sheetName val="overseas filipinos"/>
      <sheetName val="Total"/>
      <sheetName val="Receipts (DOT)"/>
      <sheetName val="Inbound  plus mice"/>
      <sheetName val="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ivals"/>
      <sheetName val="length of stay"/>
      <sheetName val="average expenditures"/>
      <sheetName val="excrate"/>
      <sheetName val="foreign exp"/>
      <sheetName val="overseas filipinos"/>
      <sheetName val="Total"/>
      <sheetName val="Receipts (DOT)"/>
      <sheetName val="Comparison"/>
    </sheetNames>
    <sheetDataSet>
      <sheetData sheetId="0" refreshError="1">
        <row r="2">
          <cell r="A2" t="str">
            <v>VISITOR ARRIVALS BY COUNTRY OF RESIDENCE</v>
          </cell>
        </row>
        <row r="3">
          <cell r="A3" t="str">
            <v>1994 to 2007</v>
          </cell>
        </row>
        <row r="4">
          <cell r="A4" t="str">
            <v>Country of  Residence</v>
          </cell>
          <cell r="D4">
            <v>1994</v>
          </cell>
          <cell r="E4">
            <v>1995</v>
          </cell>
          <cell r="F4">
            <v>1996</v>
          </cell>
        </row>
        <row r="5">
          <cell r="A5" t="str">
            <v>Grand Total</v>
          </cell>
          <cell r="D5">
            <v>1573821</v>
          </cell>
          <cell r="E5">
            <v>1760163</v>
          </cell>
          <cell r="F5">
            <v>2049367</v>
          </cell>
        </row>
        <row r="7">
          <cell r="A7" t="str">
            <v>Asia</v>
          </cell>
          <cell r="D7">
            <v>759892</v>
          </cell>
          <cell r="E7">
            <v>885001</v>
          </cell>
          <cell r="F7">
            <v>1081609</v>
          </cell>
        </row>
        <row r="8">
          <cell r="B8" t="str">
            <v>ASEAN</v>
          </cell>
          <cell r="D8">
            <v>84010</v>
          </cell>
          <cell r="E8">
            <v>92965</v>
          </cell>
          <cell r="F8">
            <v>139324</v>
          </cell>
        </row>
        <row r="9">
          <cell r="C9" t="str">
            <v>Brunei</v>
          </cell>
          <cell r="D9">
            <v>2612</v>
          </cell>
          <cell r="E9">
            <v>2607</v>
          </cell>
          <cell r="F9">
            <v>3393</v>
          </cell>
        </row>
        <row r="10">
          <cell r="C10" t="str">
            <v>Cambodia</v>
          </cell>
          <cell r="D10" t="str">
            <v>...</v>
          </cell>
          <cell r="E10" t="str">
            <v>...</v>
          </cell>
          <cell r="F10" t="str">
            <v>...</v>
          </cell>
        </row>
        <row r="11">
          <cell r="C11" t="str">
            <v>Indonesia</v>
          </cell>
          <cell r="D11">
            <v>11695</v>
          </cell>
          <cell r="E11">
            <v>12723</v>
          </cell>
          <cell r="F11">
            <v>19280</v>
          </cell>
        </row>
        <row r="12">
          <cell r="C12" t="str">
            <v>Laos 1</v>
          </cell>
          <cell r="D12" t="str">
            <v>...</v>
          </cell>
          <cell r="E12" t="str">
            <v>...</v>
          </cell>
          <cell r="F12" t="str">
            <v>...</v>
          </cell>
        </row>
        <row r="13">
          <cell r="C13" t="str">
            <v>Malaysia</v>
          </cell>
          <cell r="D13">
            <v>28038</v>
          </cell>
          <cell r="E13">
            <v>34963</v>
          </cell>
          <cell r="F13">
            <v>52080</v>
          </cell>
        </row>
        <row r="14">
          <cell r="C14" t="str">
            <v>Myanmar 1</v>
          </cell>
          <cell r="D14" t="str">
            <v>...</v>
          </cell>
          <cell r="E14" t="str">
            <v>...</v>
          </cell>
          <cell r="F14" t="str">
            <v>...</v>
          </cell>
        </row>
        <row r="15">
          <cell r="C15" t="str">
            <v>Singapore</v>
          </cell>
          <cell r="D15">
            <v>28549</v>
          </cell>
          <cell r="E15">
            <v>27327</v>
          </cell>
          <cell r="F15">
            <v>43948</v>
          </cell>
        </row>
        <row r="16">
          <cell r="C16" t="str">
            <v>Thailand</v>
          </cell>
          <cell r="D16">
            <v>13116</v>
          </cell>
          <cell r="E16">
            <v>14185</v>
          </cell>
          <cell r="F16">
            <v>17685</v>
          </cell>
        </row>
        <row r="17">
          <cell r="C17" t="str">
            <v>Vietnam 2</v>
          </cell>
          <cell r="D17" t="str">
            <v>...</v>
          </cell>
          <cell r="E17">
            <v>1160</v>
          </cell>
          <cell r="F17">
            <v>2938</v>
          </cell>
        </row>
        <row r="19">
          <cell r="B19" t="str">
            <v>East Asia</v>
          </cell>
          <cell r="D19">
            <v>636043</v>
          </cell>
          <cell r="E19">
            <v>750938</v>
          </cell>
          <cell r="F19">
            <v>896096</v>
          </cell>
        </row>
        <row r="20">
          <cell r="C20" t="str">
            <v>China (PROC)</v>
          </cell>
          <cell r="D20">
            <v>9259</v>
          </cell>
          <cell r="E20">
            <v>8606</v>
          </cell>
          <cell r="F20">
            <v>15757</v>
          </cell>
        </row>
        <row r="21">
          <cell r="C21" t="str">
            <v>Hongkong</v>
          </cell>
          <cell r="D21">
            <v>93673</v>
          </cell>
          <cell r="E21">
            <v>107151</v>
          </cell>
          <cell r="F21">
            <v>350242</v>
          </cell>
        </row>
        <row r="22">
          <cell r="C22" t="str">
            <v>Japan</v>
          </cell>
          <cell r="D22">
            <v>277825</v>
          </cell>
          <cell r="E22">
            <v>323199</v>
          </cell>
          <cell r="F22">
            <v>149479</v>
          </cell>
        </row>
        <row r="23">
          <cell r="C23" t="str">
            <v>Korea</v>
          </cell>
          <cell r="D23">
            <v>97867</v>
          </cell>
          <cell r="E23">
            <v>121559</v>
          </cell>
          <cell r="F23">
            <v>173910</v>
          </cell>
        </row>
        <row r="24">
          <cell r="C24" t="str">
            <v>Taiwan</v>
          </cell>
          <cell r="D24">
            <v>157419</v>
          </cell>
          <cell r="E24">
            <v>190423</v>
          </cell>
          <cell r="F24">
            <v>206708</v>
          </cell>
        </row>
        <row r="26">
          <cell r="B26" t="str">
            <v>South Asia</v>
          </cell>
          <cell r="D26">
            <v>19407</v>
          </cell>
          <cell r="E26">
            <v>20856</v>
          </cell>
          <cell r="F26">
            <v>24646</v>
          </cell>
        </row>
        <row r="27">
          <cell r="C27" t="str">
            <v>Bangladesh</v>
          </cell>
          <cell r="D27">
            <v>1640</v>
          </cell>
          <cell r="E27">
            <v>1715</v>
          </cell>
          <cell r="F27">
            <v>2153</v>
          </cell>
        </row>
        <row r="28">
          <cell r="C28" t="str">
            <v>India</v>
          </cell>
          <cell r="D28">
            <v>10793</v>
          </cell>
          <cell r="E28">
            <v>12440</v>
          </cell>
          <cell r="F28">
            <v>16062</v>
          </cell>
        </row>
        <row r="29">
          <cell r="C29" t="str">
            <v>Iran</v>
          </cell>
        </row>
        <row r="30">
          <cell r="C30" t="str">
            <v>Nepal</v>
          </cell>
          <cell r="D30">
            <v>728</v>
          </cell>
          <cell r="E30">
            <v>875</v>
          </cell>
          <cell r="F30">
            <v>989</v>
          </cell>
        </row>
        <row r="31">
          <cell r="C31" t="str">
            <v>Pakistan</v>
          </cell>
          <cell r="D31">
            <v>4461</v>
          </cell>
          <cell r="E31">
            <v>3918</v>
          </cell>
          <cell r="F31">
            <v>2976</v>
          </cell>
        </row>
        <row r="32">
          <cell r="C32" t="str">
            <v>Sri Lanka</v>
          </cell>
          <cell r="D32">
            <v>1785</v>
          </cell>
          <cell r="E32">
            <v>1908</v>
          </cell>
          <cell r="F32">
            <v>2466</v>
          </cell>
        </row>
        <row r="34">
          <cell r="B34" t="str">
            <v>Middle East</v>
          </cell>
          <cell r="D34">
            <v>20432</v>
          </cell>
          <cell r="E34">
            <v>20242</v>
          </cell>
          <cell r="F34">
            <v>21543</v>
          </cell>
        </row>
        <row r="35">
          <cell r="C35" t="str">
            <v>Bahrain</v>
          </cell>
          <cell r="D35">
            <v>1033</v>
          </cell>
          <cell r="E35">
            <v>1077</v>
          </cell>
          <cell r="F35">
            <v>1216</v>
          </cell>
        </row>
        <row r="36">
          <cell r="C36" t="str">
            <v>Iran</v>
          </cell>
          <cell r="D36">
            <v>970</v>
          </cell>
          <cell r="E36">
            <v>1212</v>
          </cell>
          <cell r="F36">
            <v>1215</v>
          </cell>
        </row>
        <row r="37">
          <cell r="C37" t="str">
            <v>Israel</v>
          </cell>
          <cell r="D37">
            <v>2487</v>
          </cell>
          <cell r="E37">
            <v>2558</v>
          </cell>
          <cell r="F37">
            <v>3011</v>
          </cell>
        </row>
        <row r="38">
          <cell r="C38" t="str">
            <v>Jordan</v>
          </cell>
          <cell r="D38">
            <v>648</v>
          </cell>
          <cell r="E38">
            <v>646</v>
          </cell>
          <cell r="F38">
            <v>684</v>
          </cell>
        </row>
        <row r="39">
          <cell r="C39" t="str">
            <v>Kuwait</v>
          </cell>
          <cell r="D39">
            <v>1241</v>
          </cell>
          <cell r="E39">
            <v>1567</v>
          </cell>
          <cell r="F39">
            <v>1383</v>
          </cell>
        </row>
        <row r="40">
          <cell r="C40" t="str">
            <v>Qatar</v>
          </cell>
        </row>
        <row r="41">
          <cell r="C41" t="str">
            <v>Saudi Arabia</v>
          </cell>
          <cell r="D41">
            <v>12802</v>
          </cell>
          <cell r="E41">
            <v>12116</v>
          </cell>
          <cell r="F41">
            <v>12861</v>
          </cell>
        </row>
        <row r="42">
          <cell r="C42" t="str">
            <v>United Arab</v>
          </cell>
          <cell r="F42" t="str">
            <v xml:space="preserve"> </v>
          </cell>
        </row>
        <row r="43">
          <cell r="C43" t="str">
            <v xml:space="preserve">     Emirates</v>
          </cell>
          <cell r="D43">
            <v>1251</v>
          </cell>
          <cell r="E43">
            <v>1066</v>
          </cell>
          <cell r="F43">
            <v>1173</v>
          </cell>
        </row>
        <row r="45">
          <cell r="A45" t="str">
            <v>America</v>
          </cell>
          <cell r="D45">
            <v>352483</v>
          </cell>
          <cell r="E45">
            <v>391309</v>
          </cell>
          <cell r="F45">
            <v>434828</v>
          </cell>
        </row>
        <row r="46">
          <cell r="B46" t="str">
            <v>North America</v>
          </cell>
          <cell r="D46">
            <v>349695</v>
          </cell>
          <cell r="E46">
            <v>387914</v>
          </cell>
          <cell r="F46">
            <v>430805</v>
          </cell>
        </row>
        <row r="47">
          <cell r="C47" t="str">
            <v>USA</v>
          </cell>
          <cell r="D47">
            <v>310231</v>
          </cell>
          <cell r="E47">
            <v>342189</v>
          </cell>
          <cell r="F47">
            <v>373953</v>
          </cell>
        </row>
        <row r="48">
          <cell r="C48" t="str">
            <v>Canada</v>
          </cell>
          <cell r="D48">
            <v>39464</v>
          </cell>
          <cell r="E48">
            <v>45725</v>
          </cell>
          <cell r="F48">
            <v>56852</v>
          </cell>
        </row>
        <row r="50">
          <cell r="B50" t="str">
            <v>Central America</v>
          </cell>
          <cell r="D50">
            <v>760</v>
          </cell>
          <cell r="E50">
            <v>800</v>
          </cell>
          <cell r="F50">
            <v>955</v>
          </cell>
        </row>
        <row r="51">
          <cell r="C51" t="str">
            <v>Mexico</v>
          </cell>
          <cell r="D51">
            <v>760</v>
          </cell>
          <cell r="E51">
            <v>800</v>
          </cell>
          <cell r="F51">
            <v>955</v>
          </cell>
        </row>
        <row r="53">
          <cell r="B53" t="str">
            <v>South America</v>
          </cell>
          <cell r="D53">
            <v>2028</v>
          </cell>
          <cell r="E53">
            <v>2595</v>
          </cell>
          <cell r="F53">
            <v>3068</v>
          </cell>
        </row>
        <row r="54">
          <cell r="C54" t="str">
            <v>Argentina</v>
          </cell>
          <cell r="D54">
            <v>410</v>
          </cell>
          <cell r="E54">
            <v>564</v>
          </cell>
          <cell r="F54">
            <v>625</v>
          </cell>
        </row>
        <row r="55">
          <cell r="C55" t="str">
            <v>Brazil</v>
          </cell>
          <cell r="D55">
            <v>763</v>
          </cell>
          <cell r="E55">
            <v>1123</v>
          </cell>
          <cell r="F55">
            <v>1272</v>
          </cell>
        </row>
        <row r="56">
          <cell r="C56" t="str">
            <v>Colombia</v>
          </cell>
          <cell r="D56">
            <v>403</v>
          </cell>
          <cell r="E56">
            <v>454</v>
          </cell>
          <cell r="F56">
            <v>502</v>
          </cell>
        </row>
        <row r="57">
          <cell r="C57" t="str">
            <v>Peru</v>
          </cell>
          <cell r="D57">
            <v>288</v>
          </cell>
          <cell r="E57">
            <v>244</v>
          </cell>
          <cell r="F57">
            <v>412</v>
          </cell>
        </row>
        <row r="58">
          <cell r="C58" t="str">
            <v>Venezuela</v>
          </cell>
          <cell r="D58">
            <v>164</v>
          </cell>
          <cell r="E58">
            <v>210</v>
          </cell>
          <cell r="F58">
            <v>257</v>
          </cell>
        </row>
        <row r="61">
          <cell r="A61" t="str">
            <v>Europe</v>
          </cell>
          <cell r="D61">
            <v>203471</v>
          </cell>
          <cell r="E61">
            <v>229344</v>
          </cell>
          <cell r="F61">
            <v>269976</v>
          </cell>
        </row>
        <row r="62">
          <cell r="B62" t="str">
            <v>Western Europe</v>
          </cell>
          <cell r="D62">
            <v>96761</v>
          </cell>
          <cell r="E62">
            <v>108529</v>
          </cell>
          <cell r="F62">
            <v>127628</v>
          </cell>
        </row>
        <row r="63">
          <cell r="C63" t="str">
            <v>Austria</v>
          </cell>
          <cell r="D63">
            <v>6409</v>
          </cell>
          <cell r="E63">
            <v>7253</v>
          </cell>
          <cell r="F63">
            <v>7940</v>
          </cell>
        </row>
        <row r="64">
          <cell r="C64" t="str">
            <v>Belgium</v>
          </cell>
          <cell r="D64">
            <v>4620</v>
          </cell>
          <cell r="E64">
            <v>5289</v>
          </cell>
          <cell r="F64">
            <v>6596</v>
          </cell>
        </row>
        <row r="65">
          <cell r="C65" t="str">
            <v>France</v>
          </cell>
          <cell r="D65">
            <v>14210</v>
          </cell>
          <cell r="E65">
            <v>18044</v>
          </cell>
          <cell r="F65">
            <v>21027</v>
          </cell>
        </row>
        <row r="66">
          <cell r="C66" t="str">
            <v>Germany</v>
          </cell>
          <cell r="D66">
            <v>46471</v>
          </cell>
          <cell r="E66">
            <v>50766</v>
          </cell>
          <cell r="F66">
            <v>60367</v>
          </cell>
        </row>
        <row r="67">
          <cell r="C67" t="str">
            <v>Luxembourg</v>
          </cell>
          <cell r="D67">
            <v>234</v>
          </cell>
          <cell r="E67">
            <v>241</v>
          </cell>
          <cell r="F67">
            <v>247</v>
          </cell>
        </row>
        <row r="68">
          <cell r="C68" t="str">
            <v>Netherlands</v>
          </cell>
          <cell r="D68">
            <v>10486</v>
          </cell>
          <cell r="E68">
            <v>12209</v>
          </cell>
          <cell r="F68">
            <v>14873</v>
          </cell>
        </row>
        <row r="69">
          <cell r="C69" t="str">
            <v>Switzerland</v>
          </cell>
          <cell r="D69">
            <v>14331</v>
          </cell>
          <cell r="E69">
            <v>14727</v>
          </cell>
          <cell r="F69">
            <v>16578</v>
          </cell>
        </row>
        <row r="71">
          <cell r="B71" t="str">
            <v>Northern Europe</v>
          </cell>
          <cell r="D71">
            <v>83057</v>
          </cell>
          <cell r="E71">
            <v>94360</v>
          </cell>
          <cell r="F71">
            <v>112925</v>
          </cell>
        </row>
        <row r="72">
          <cell r="C72" t="str">
            <v>Denmark</v>
          </cell>
          <cell r="D72">
            <v>5513</v>
          </cell>
          <cell r="E72">
            <v>5445</v>
          </cell>
          <cell r="F72">
            <v>7384</v>
          </cell>
        </row>
        <row r="73">
          <cell r="C73" t="str">
            <v>Finland</v>
          </cell>
          <cell r="D73">
            <v>1978</v>
          </cell>
          <cell r="E73">
            <v>2345</v>
          </cell>
          <cell r="F73">
            <v>2914</v>
          </cell>
        </row>
        <row r="74">
          <cell r="C74" t="str">
            <v>Ireland</v>
          </cell>
          <cell r="D74">
            <v>2106</v>
          </cell>
          <cell r="E74">
            <v>2342</v>
          </cell>
          <cell r="F74">
            <v>2801</v>
          </cell>
        </row>
        <row r="75">
          <cell r="C75" t="str">
            <v>Norway</v>
          </cell>
          <cell r="D75">
            <v>4909</v>
          </cell>
          <cell r="E75">
            <v>5459</v>
          </cell>
          <cell r="F75">
            <v>6384</v>
          </cell>
        </row>
        <row r="76">
          <cell r="C76" t="str">
            <v>Sweden</v>
          </cell>
          <cell r="D76">
            <v>7533</v>
          </cell>
          <cell r="E76">
            <v>8178</v>
          </cell>
          <cell r="F76">
            <v>9929</v>
          </cell>
        </row>
        <row r="77">
          <cell r="C77" t="str">
            <v>United Kingdom</v>
          </cell>
          <cell r="D77">
            <v>61018</v>
          </cell>
          <cell r="E77">
            <v>70591</v>
          </cell>
          <cell r="F77">
            <v>83513</v>
          </cell>
        </row>
        <row r="79">
          <cell r="B79" t="str">
            <v>Southern Europe</v>
          </cell>
          <cell r="D79">
            <v>20577</v>
          </cell>
          <cell r="E79">
            <v>22613</v>
          </cell>
          <cell r="F79">
            <v>25210</v>
          </cell>
        </row>
        <row r="80">
          <cell r="C80" t="str">
            <v>Greece</v>
          </cell>
          <cell r="D80">
            <v>1322</v>
          </cell>
          <cell r="E80">
            <v>1491</v>
          </cell>
          <cell r="F80">
            <v>1696</v>
          </cell>
        </row>
        <row r="81">
          <cell r="C81" t="str">
            <v>Italy</v>
          </cell>
          <cell r="D81">
            <v>12371</v>
          </cell>
          <cell r="E81">
            <v>12745</v>
          </cell>
          <cell r="F81">
            <v>13822</v>
          </cell>
        </row>
        <row r="82">
          <cell r="C82" t="str">
            <v>Portugal</v>
          </cell>
          <cell r="D82">
            <v>2100</v>
          </cell>
          <cell r="E82">
            <v>2654</v>
          </cell>
          <cell r="F82">
            <v>2566</v>
          </cell>
        </row>
        <row r="83">
          <cell r="C83" t="str">
            <v>Spain</v>
          </cell>
          <cell r="D83">
            <v>4348</v>
          </cell>
          <cell r="E83">
            <v>5307</v>
          </cell>
          <cell r="F83">
            <v>6420</v>
          </cell>
        </row>
        <row r="84">
          <cell r="C84" t="str">
            <v>Yugoslavia/Slovenia/</v>
          </cell>
        </row>
        <row r="85">
          <cell r="C85" t="str">
            <v xml:space="preserve">   Croatia/Others</v>
          </cell>
          <cell r="D85">
            <v>436</v>
          </cell>
          <cell r="E85">
            <v>416</v>
          </cell>
          <cell r="F85">
            <v>706</v>
          </cell>
        </row>
        <row r="87">
          <cell r="B87" t="str">
            <v>Eastern Europe</v>
          </cell>
          <cell r="D87">
            <v>3076</v>
          </cell>
          <cell r="E87">
            <v>3842</v>
          </cell>
          <cell r="F87">
            <v>4213</v>
          </cell>
        </row>
        <row r="88">
          <cell r="C88" t="str">
            <v>Poland</v>
          </cell>
          <cell r="D88">
            <v>530</v>
          </cell>
          <cell r="E88">
            <v>667</v>
          </cell>
          <cell r="F88">
            <v>977</v>
          </cell>
        </row>
        <row r="89">
          <cell r="C89" t="str">
            <v>Commonwealth  of</v>
          </cell>
        </row>
        <row r="90">
          <cell r="C90" t="str">
            <v xml:space="preserve"> Independent States</v>
          </cell>
          <cell r="D90">
            <v>2546</v>
          </cell>
          <cell r="E90">
            <v>3175</v>
          </cell>
          <cell r="F90">
            <v>3236</v>
          </cell>
        </row>
        <row r="91">
          <cell r="C91" t="str">
            <v>Russian Federation</v>
          </cell>
        </row>
        <row r="93">
          <cell r="A93" t="str">
            <v>Oceania</v>
          </cell>
          <cell r="D93">
            <v>80821</v>
          </cell>
          <cell r="E93">
            <v>85244</v>
          </cell>
          <cell r="F93">
            <v>98473</v>
          </cell>
        </row>
        <row r="94">
          <cell r="B94" t="str">
            <v>Australia</v>
          </cell>
          <cell r="D94">
            <v>69846</v>
          </cell>
          <cell r="E94">
            <v>75898</v>
          </cell>
          <cell r="F94">
            <v>87553</v>
          </cell>
        </row>
        <row r="95">
          <cell r="B95" t="str">
            <v>Guam</v>
          </cell>
          <cell r="D95">
            <v>3281</v>
          </cell>
          <cell r="E95">
            <v>457</v>
          </cell>
          <cell r="F95">
            <v>368</v>
          </cell>
        </row>
        <row r="96">
          <cell r="B96" t="str">
            <v>Nauru</v>
          </cell>
          <cell r="D96">
            <v>142</v>
          </cell>
          <cell r="E96">
            <v>105</v>
          </cell>
          <cell r="F96">
            <v>89</v>
          </cell>
        </row>
        <row r="97">
          <cell r="B97" t="str">
            <v>New Zealand</v>
          </cell>
          <cell r="D97">
            <v>6704</v>
          </cell>
          <cell r="E97">
            <v>7822</v>
          </cell>
          <cell r="F97">
            <v>9396</v>
          </cell>
        </row>
        <row r="98">
          <cell r="B98" t="str">
            <v>Papua New Guinea</v>
          </cell>
          <cell r="D98">
            <v>848</v>
          </cell>
          <cell r="E98">
            <v>962</v>
          </cell>
          <cell r="F98">
            <v>1067</v>
          </cell>
        </row>
        <row r="100">
          <cell r="A100" t="str">
            <v>Africa</v>
          </cell>
          <cell r="D100">
            <v>2384</v>
          </cell>
          <cell r="E100">
            <v>2634</v>
          </cell>
          <cell r="F100">
            <v>2891</v>
          </cell>
        </row>
        <row r="101">
          <cell r="C101" t="str">
            <v>Egypt</v>
          </cell>
          <cell r="D101">
            <v>1140</v>
          </cell>
          <cell r="E101">
            <v>1067</v>
          </cell>
          <cell r="F101">
            <v>1089</v>
          </cell>
        </row>
        <row r="102">
          <cell r="B102" t="str">
            <v>Nigeria</v>
          </cell>
          <cell r="D102">
            <v>385</v>
          </cell>
          <cell r="E102">
            <v>368</v>
          </cell>
          <cell r="F102">
            <v>222</v>
          </cell>
        </row>
        <row r="103">
          <cell r="B103" t="str">
            <v>South Africa</v>
          </cell>
          <cell r="D103">
            <v>859</v>
          </cell>
          <cell r="E103">
            <v>1199</v>
          </cell>
          <cell r="F103">
            <v>1580</v>
          </cell>
        </row>
        <row r="105">
          <cell r="A105" t="str">
            <v>Others and Unspecified</v>
          </cell>
        </row>
        <row r="106">
          <cell r="B106" t="str">
            <v>Residences</v>
          </cell>
          <cell r="D106">
            <v>15601</v>
          </cell>
          <cell r="E106">
            <v>16728</v>
          </cell>
          <cell r="F106">
            <v>18837</v>
          </cell>
        </row>
        <row r="108">
          <cell r="A108" t="str">
            <v>Sub-total</v>
          </cell>
          <cell r="D108">
            <v>1414652</v>
          </cell>
          <cell r="E108">
            <v>1610260</v>
          </cell>
          <cell r="F108">
            <v>1906614</v>
          </cell>
        </row>
        <row r="110">
          <cell r="A110" t="str">
            <v>Overseas Filipinos 3</v>
          </cell>
          <cell r="D110">
            <v>159169</v>
          </cell>
          <cell r="E110">
            <v>149903</v>
          </cell>
          <cell r="F110">
            <v>142753</v>
          </cell>
        </row>
        <row r="112">
          <cell r="A112" t="str">
            <v>1 Prior to January 1998, Laos and Myanmar were lumped under "Others".</v>
          </cell>
        </row>
        <row r="113">
          <cell r="A113" t="str">
            <v>2 Prior to August 1995, statistics from Vietnam were lumped under "Others".</v>
          </cell>
        </row>
        <row r="114">
          <cell r="A114" t="str">
            <v>3 Philippine Passport holders permanently residing abroad; exclude Overseas Filipino Workers.</v>
          </cell>
        </row>
        <row r="115">
          <cell r="A115" t="str">
            <v>Source:  Department of Tourism.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tabSelected="1" zoomScaleNormal="100" zoomScaleSheetLayoutView="100" workbookViewId="0">
      <pane xSplit="1" ySplit="6" topLeftCell="B7" activePane="bottomRight" state="frozen"/>
      <selection activeCell="C22" sqref="C22"/>
      <selection pane="topRight" activeCell="C22" sqref="C22"/>
      <selection pane="bottomLeft" activeCell="C22" sqref="C22"/>
      <selection pane="bottomRight" activeCell="A53" sqref="A53"/>
    </sheetView>
  </sheetViews>
  <sheetFormatPr defaultRowHeight="12.75" x14ac:dyDescent="0.2"/>
  <cols>
    <col min="1" max="1" width="53.28515625" customWidth="1"/>
    <col min="2" max="11" width="11.42578125" customWidth="1"/>
    <col min="12" max="12" width="11" customWidth="1"/>
    <col min="13" max="13" width="11.7109375" customWidth="1"/>
    <col min="14" max="16" width="11.5703125" customWidth="1"/>
    <col min="17" max="17" width="11" customWidth="1"/>
    <col min="18" max="18" width="10.85546875" customWidth="1"/>
  </cols>
  <sheetData>
    <row r="1" spans="1:18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8" x14ac:dyDescent="0.2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3.5" thickBot="1" x14ac:dyDescent="0.25">
      <c r="B3" s="1"/>
      <c r="C3" s="1"/>
      <c r="D3" s="1"/>
      <c r="E3" s="1"/>
      <c r="F3" s="1"/>
      <c r="G3" s="1"/>
      <c r="H3" s="1"/>
      <c r="I3" s="1"/>
    </row>
    <row r="4" spans="1:18" ht="13.5" thickBot="1" x14ac:dyDescent="0.25">
      <c r="A4" s="2"/>
      <c r="B4" s="66" t="s">
        <v>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8"/>
    </row>
    <row r="5" spans="1:18" x14ac:dyDescent="0.2">
      <c r="A5" s="3" t="s">
        <v>3</v>
      </c>
      <c r="B5" s="4"/>
      <c r="C5" s="4"/>
      <c r="D5" s="4"/>
      <c r="E5" s="4"/>
      <c r="F5" s="4"/>
      <c r="G5" s="4"/>
      <c r="H5" s="4"/>
      <c r="I5" s="4"/>
      <c r="J5" s="5"/>
      <c r="K5" s="5"/>
      <c r="L5" s="5"/>
      <c r="M5" s="5"/>
      <c r="N5" s="5"/>
      <c r="O5" s="5"/>
      <c r="P5" s="5"/>
      <c r="Q5" s="5"/>
      <c r="R5" s="6"/>
    </row>
    <row r="6" spans="1:18" ht="13.5" thickBot="1" x14ac:dyDescent="0.25">
      <c r="A6" s="7"/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9">
        <v>2008</v>
      </c>
      <c r="K6" s="9">
        <v>2009</v>
      </c>
      <c r="L6" s="10" t="s">
        <v>12</v>
      </c>
      <c r="M6" s="10" t="s">
        <v>13</v>
      </c>
      <c r="N6" s="10" t="s">
        <v>14</v>
      </c>
      <c r="O6" s="10" t="s">
        <v>15</v>
      </c>
      <c r="P6" s="10" t="s">
        <v>16</v>
      </c>
      <c r="Q6" s="10">
        <v>2015</v>
      </c>
      <c r="R6" s="11">
        <v>2016</v>
      </c>
    </row>
    <row r="7" spans="1:18" ht="13.5" thickTop="1" x14ac:dyDescent="0.2">
      <c r="A7" s="12" t="s">
        <v>17</v>
      </c>
      <c r="B7" s="13"/>
      <c r="C7" s="13"/>
      <c r="D7" s="13"/>
      <c r="E7" s="13"/>
      <c r="F7" s="13"/>
      <c r="G7" s="13"/>
      <c r="H7" s="13"/>
      <c r="I7" s="13"/>
      <c r="J7" s="5"/>
      <c r="K7" s="5"/>
      <c r="L7" s="5"/>
      <c r="M7" s="14"/>
      <c r="N7" s="5"/>
      <c r="O7" s="5"/>
      <c r="P7" s="5"/>
      <c r="Q7" s="5"/>
      <c r="R7" s="6"/>
    </row>
    <row r="8" spans="1:18" x14ac:dyDescent="0.2">
      <c r="A8" s="15" t="s">
        <v>18</v>
      </c>
      <c r="B8" s="13"/>
      <c r="C8" s="13"/>
      <c r="D8" s="13"/>
      <c r="E8" s="13"/>
      <c r="F8" s="13"/>
      <c r="G8" s="13"/>
      <c r="H8" s="13"/>
      <c r="I8" s="13"/>
      <c r="J8" s="5"/>
      <c r="K8" s="5"/>
      <c r="L8" s="5"/>
      <c r="M8" s="5"/>
      <c r="N8" s="5"/>
      <c r="O8" s="5"/>
      <c r="P8" s="5"/>
      <c r="Q8" s="5"/>
      <c r="R8" s="6"/>
    </row>
    <row r="9" spans="1:18" x14ac:dyDescent="0.2">
      <c r="A9" s="16" t="s">
        <v>19</v>
      </c>
      <c r="B9" s="13">
        <v>35550.365650774096</v>
      </c>
      <c r="C9" s="13">
        <v>43607.66276324504</v>
      </c>
      <c r="D9" s="13">
        <v>40666.18491231498</v>
      </c>
      <c r="E9" s="13">
        <v>46440.058948087782</v>
      </c>
      <c r="F9" s="13">
        <v>56056.546167498906</v>
      </c>
      <c r="G9" s="13">
        <v>72115.989610898992</v>
      </c>
      <c r="H9" s="13">
        <v>77558.640546641414</v>
      </c>
      <c r="I9" s="13">
        <v>96592.620965946218</v>
      </c>
      <c r="J9" s="13">
        <v>84619.032277789622</v>
      </c>
      <c r="K9" s="13">
        <v>108143.57094142445</v>
      </c>
      <c r="L9" s="13">
        <v>140937.30912473466</v>
      </c>
      <c r="M9" s="13">
        <v>178402.46838687154</v>
      </c>
      <c r="N9" s="13">
        <v>202914.53436502765</v>
      </c>
      <c r="O9" s="13">
        <v>234518.63348833681</v>
      </c>
      <c r="P9" s="13">
        <v>293977.0263952958</v>
      </c>
      <c r="Q9" s="13">
        <v>374987.62223839934</v>
      </c>
      <c r="R9" s="17">
        <v>445897.44879164611</v>
      </c>
    </row>
    <row r="10" spans="1:18" x14ac:dyDescent="0.2">
      <c r="A10" s="16" t="s">
        <v>20</v>
      </c>
      <c r="B10" s="13">
        <v>13413.034992120924</v>
      </c>
      <c r="C10" s="13">
        <v>16384.094067910573</v>
      </c>
      <c r="D10" s="13">
        <v>15809.546387764956</v>
      </c>
      <c r="E10" s="13">
        <v>17552.287943998028</v>
      </c>
      <c r="F10" s="13">
        <v>21608.097011827937</v>
      </c>
      <c r="G10" s="13">
        <v>27956.429090866513</v>
      </c>
      <c r="H10" s="13">
        <v>30924.85037449373</v>
      </c>
      <c r="I10" s="13">
        <v>38258.650697075893</v>
      </c>
      <c r="J10" s="13">
        <v>35246.921377230414</v>
      </c>
      <c r="K10" s="13">
        <v>34260.644055563011</v>
      </c>
      <c r="L10" s="13">
        <v>38550.451282299255</v>
      </c>
      <c r="M10" s="13">
        <v>49261.856218719542</v>
      </c>
      <c r="N10" s="13">
        <v>55437.619672201035</v>
      </c>
      <c r="O10" s="13">
        <v>62941.452139345165</v>
      </c>
      <c r="P10" s="13">
        <v>80364.716709552187</v>
      </c>
      <c r="Q10" s="13">
        <v>103116.91951525451</v>
      </c>
      <c r="R10" s="17">
        <v>123876.5722653332</v>
      </c>
    </row>
    <row r="11" spans="1:18" x14ac:dyDescent="0.2">
      <c r="A11" s="16" t="s">
        <v>21</v>
      </c>
      <c r="B11" s="13">
        <v>9189.222144715668</v>
      </c>
      <c r="C11" s="13">
        <v>11799.543332492813</v>
      </c>
      <c r="D11" s="13">
        <v>11218.059937306507</v>
      </c>
      <c r="E11" s="13">
        <v>12582.206047779418</v>
      </c>
      <c r="F11" s="13">
        <v>16569.343369253278</v>
      </c>
      <c r="G11" s="13">
        <v>24784.428029385555</v>
      </c>
      <c r="H11" s="13">
        <v>27647.247613088377</v>
      </c>
      <c r="I11" s="13">
        <v>33715.60279802997</v>
      </c>
      <c r="J11" s="13">
        <v>30772.691422247728</v>
      </c>
      <c r="K11" s="13">
        <v>31114.572855161252</v>
      </c>
      <c r="L11" s="13">
        <v>71886.436016539752</v>
      </c>
      <c r="M11" s="13">
        <v>96332.082696423968</v>
      </c>
      <c r="N11" s="13">
        <v>108300.67466925515</v>
      </c>
      <c r="O11" s="13">
        <v>120064.42962026432</v>
      </c>
      <c r="P11" s="13">
        <v>144676.98112255751</v>
      </c>
      <c r="Q11" s="13">
        <v>179327.22918956372</v>
      </c>
      <c r="R11" s="17">
        <v>210714.3272875908</v>
      </c>
    </row>
    <row r="12" spans="1:18" x14ac:dyDescent="0.2">
      <c r="A12" s="16" t="s">
        <v>22</v>
      </c>
      <c r="B12" s="13">
        <v>15478.346897619589</v>
      </c>
      <c r="C12" s="13">
        <v>19338.21936793394</v>
      </c>
      <c r="D12" s="13">
        <v>18454.926424550667</v>
      </c>
      <c r="E12" s="13">
        <v>20658.584940256536</v>
      </c>
      <c r="F12" s="13">
        <v>26051.131904273971</v>
      </c>
      <c r="G12" s="13">
        <v>35529.043264775777</v>
      </c>
      <c r="H12" s="13">
        <v>39726.588079318833</v>
      </c>
      <c r="I12" s="13">
        <v>48871.788855869403</v>
      </c>
      <c r="J12" s="13">
        <v>42944.232855211318</v>
      </c>
      <c r="K12" s="13">
        <v>30863.681052987198</v>
      </c>
      <c r="L12" s="13">
        <v>47836.519888946103</v>
      </c>
      <c r="M12" s="13">
        <v>62414.700003243088</v>
      </c>
      <c r="N12" s="13">
        <v>70309.836088997166</v>
      </c>
      <c r="O12" s="13">
        <v>78569.83956670147</v>
      </c>
      <c r="P12" s="13">
        <v>95278.409171185398</v>
      </c>
      <c r="Q12" s="13">
        <v>118749.90337630772</v>
      </c>
      <c r="R12" s="17">
        <v>140169.24793213618</v>
      </c>
    </row>
    <row r="13" spans="1:18" x14ac:dyDescent="0.2">
      <c r="A13" s="16" t="s">
        <v>51</v>
      </c>
      <c r="B13" s="13">
        <v>9019.8996403480432</v>
      </c>
      <c r="C13" s="13">
        <v>10850.283761081017</v>
      </c>
      <c r="D13" s="13">
        <v>10419.940664422453</v>
      </c>
      <c r="E13" s="13">
        <v>11610.986885773691</v>
      </c>
      <c r="F13" s="13">
        <v>13943.118171646584</v>
      </c>
      <c r="G13" s="13">
        <v>17733.488028338295</v>
      </c>
      <c r="H13" s="13">
        <v>18865.609653417174</v>
      </c>
      <c r="I13" s="13">
        <v>23518.840438859857</v>
      </c>
      <c r="J13" s="13">
        <v>19905.196936803186</v>
      </c>
      <c r="K13" s="13">
        <v>39561.865822044507</v>
      </c>
      <c r="L13" s="13">
        <v>41549.39649575924</v>
      </c>
      <c r="M13" s="13">
        <v>51924.063087235598</v>
      </c>
      <c r="N13" s="13">
        <v>58601.925839949668</v>
      </c>
      <c r="O13" s="13">
        <v>66160.922261512635</v>
      </c>
      <c r="P13" s="13">
        <v>80673.585317050092</v>
      </c>
      <c r="Q13" s="13">
        <v>101387.75104764286</v>
      </c>
      <c r="R13" s="17">
        <v>120468.56052522016</v>
      </c>
    </row>
    <row r="14" spans="1:18" x14ac:dyDescent="0.2">
      <c r="A14" s="16" t="s">
        <v>23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8"/>
      <c r="M14" s="18"/>
      <c r="N14" s="18"/>
      <c r="O14" s="18"/>
      <c r="P14" s="18"/>
      <c r="Q14" s="18"/>
      <c r="R14" s="19"/>
    </row>
    <row r="15" spans="1:18" x14ac:dyDescent="0.2">
      <c r="A15" s="20" t="s">
        <v>24</v>
      </c>
      <c r="B15" s="13">
        <v>31995.562374780511</v>
      </c>
      <c r="C15" s="13">
        <v>38278.427592158048</v>
      </c>
      <c r="D15" s="13">
        <v>36874.930158843883</v>
      </c>
      <c r="E15" s="13">
        <v>41057.837464637974</v>
      </c>
      <c r="F15" s="13">
        <v>50309.89482960834</v>
      </c>
      <c r="G15" s="13">
        <v>65022.789437240426</v>
      </c>
      <c r="H15" s="13">
        <v>70829.693775195454</v>
      </c>
      <c r="I15" s="13">
        <v>88729.769622632026</v>
      </c>
      <c r="J15" s="13">
        <v>80164.096044748803</v>
      </c>
      <c r="K15" s="13">
        <v>74274.594129279387</v>
      </c>
      <c r="L15" s="13">
        <v>99978.235317920684</v>
      </c>
      <c r="M15" s="13">
        <v>128490.07241549292</v>
      </c>
      <c r="N15" s="13">
        <v>145349.95873094827</v>
      </c>
      <c r="O15" s="13">
        <v>168096.71934870014</v>
      </c>
      <c r="P15" s="13">
        <v>206365.19121332545</v>
      </c>
      <c r="Q15" s="13">
        <v>259906.6951459416</v>
      </c>
      <c r="R15" s="17">
        <v>312207.55485867261</v>
      </c>
    </row>
    <row r="16" spans="1:18" x14ac:dyDescent="0.2">
      <c r="A16" s="16" t="s">
        <v>25</v>
      </c>
      <c r="B16" s="13">
        <v>67412.45469084529</v>
      </c>
      <c r="C16" s="13">
        <v>82692.668104650686</v>
      </c>
      <c r="D16" s="13">
        <v>80826.601629236233</v>
      </c>
      <c r="E16" s="13">
        <v>91027.749403575523</v>
      </c>
      <c r="F16" s="13">
        <v>113684.09840099498</v>
      </c>
      <c r="G16" s="13">
        <v>149272.64156701043</v>
      </c>
      <c r="H16" s="13">
        <v>158724.48279001948</v>
      </c>
      <c r="I16" s="13">
        <v>200281.81501055026</v>
      </c>
      <c r="J16" s="13">
        <v>178679.54820916068</v>
      </c>
      <c r="K16" s="13">
        <v>190593.74366627616</v>
      </c>
      <c r="L16" s="13">
        <v>243879.67863567636</v>
      </c>
      <c r="M16" s="13">
        <v>319078.24870632339</v>
      </c>
      <c r="N16" s="13">
        <v>357518.32461495482</v>
      </c>
      <c r="O16" s="13">
        <v>406642.5973768835</v>
      </c>
      <c r="P16" s="13">
        <v>502476.84683159261</v>
      </c>
      <c r="Q16" s="13">
        <v>633272.39081924723</v>
      </c>
      <c r="R16" s="17">
        <v>754882.17080866732</v>
      </c>
    </row>
    <row r="17" spans="1:18" x14ac:dyDescent="0.2">
      <c r="A17" s="15" t="s">
        <v>26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5"/>
      <c r="M17" s="5"/>
      <c r="N17" s="5"/>
      <c r="O17" s="5"/>
      <c r="P17" s="5"/>
      <c r="Q17" s="5"/>
      <c r="R17" s="6"/>
    </row>
    <row r="18" spans="1:18" x14ac:dyDescent="0.2">
      <c r="A18" s="15" t="s">
        <v>27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5"/>
      <c r="M18" s="5"/>
      <c r="N18" s="5"/>
      <c r="O18" s="5"/>
      <c r="P18" s="5"/>
      <c r="Q18" s="5"/>
      <c r="R18" s="6"/>
    </row>
    <row r="19" spans="1:18" x14ac:dyDescent="0.2">
      <c r="A19" s="12"/>
      <c r="B19" s="13"/>
      <c r="C19" s="13"/>
      <c r="D19" s="13"/>
      <c r="E19" s="13"/>
      <c r="F19" s="13"/>
      <c r="G19" s="13"/>
      <c r="H19" s="13"/>
      <c r="I19" s="13"/>
      <c r="J19" s="5"/>
      <c r="K19" s="5"/>
      <c r="L19" s="5"/>
      <c r="M19" s="5"/>
      <c r="N19" s="5"/>
      <c r="O19" s="5"/>
      <c r="P19" s="5"/>
      <c r="Q19" s="5"/>
      <c r="R19" s="6"/>
    </row>
    <row r="20" spans="1:18" ht="13.5" thickBot="1" x14ac:dyDescent="0.25">
      <c r="A20" s="21" t="s">
        <v>28</v>
      </c>
      <c r="B20" s="22"/>
      <c r="C20" s="22"/>
      <c r="D20" s="22"/>
      <c r="E20" s="22"/>
      <c r="F20" s="22"/>
      <c r="G20" s="22"/>
      <c r="H20" s="22"/>
      <c r="I20" s="22"/>
      <c r="J20" s="5"/>
      <c r="K20" s="5"/>
      <c r="L20" s="5"/>
      <c r="M20" s="5"/>
      <c r="N20" s="5"/>
      <c r="O20" s="5"/>
      <c r="P20" s="5"/>
      <c r="Q20" s="5"/>
      <c r="R20" s="6"/>
    </row>
    <row r="21" spans="1:18" ht="13.5" thickBot="1" x14ac:dyDescent="0.25">
      <c r="A21" s="23" t="s">
        <v>29</v>
      </c>
      <c r="B21" s="22">
        <f t="shared" ref="B21:N21" si="0">SUM(B9:B16)</f>
        <v>182058.88639120414</v>
      </c>
      <c r="C21" s="22">
        <f t="shared" si="0"/>
        <v>222950.89898947213</v>
      </c>
      <c r="D21" s="22">
        <f t="shared" si="0"/>
        <v>214270.1901144397</v>
      </c>
      <c r="E21" s="22">
        <f t="shared" si="0"/>
        <v>240929.71163410894</v>
      </c>
      <c r="F21" s="22">
        <f t="shared" si="0"/>
        <v>298222.22985510394</v>
      </c>
      <c r="G21" s="22">
        <f t="shared" si="0"/>
        <v>392414.809028516</v>
      </c>
      <c r="H21" s="22">
        <f t="shared" si="0"/>
        <v>424277.11283217446</v>
      </c>
      <c r="I21" s="22">
        <f t="shared" si="0"/>
        <v>529969.0883889636</v>
      </c>
      <c r="J21" s="24">
        <f t="shared" si="0"/>
        <v>472331.71912319172</v>
      </c>
      <c r="K21" s="24">
        <f t="shared" si="0"/>
        <v>508812.67252273596</v>
      </c>
      <c r="L21" s="24">
        <f t="shared" si="0"/>
        <v>684618.02676187607</v>
      </c>
      <c r="M21" s="24">
        <f t="shared" si="0"/>
        <v>885903.49151431001</v>
      </c>
      <c r="N21" s="24">
        <f t="shared" si="0"/>
        <v>998432.8739813338</v>
      </c>
      <c r="O21" s="24">
        <f>SUM(O9:O16)</f>
        <v>1136994.593801744</v>
      </c>
      <c r="P21" s="24">
        <f>SUM(P9:P16)</f>
        <v>1403812.756760559</v>
      </c>
      <c r="Q21" s="24">
        <f>SUM(Q9:Q16)</f>
        <v>1770748.5113323568</v>
      </c>
      <c r="R21" s="25">
        <f>SUM(R9:R16)</f>
        <v>2108215.8824692667</v>
      </c>
    </row>
    <row r="22" spans="1:18" x14ac:dyDescent="0.2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N22" s="28"/>
      <c r="O22" s="28"/>
      <c r="P22" s="28"/>
    </row>
    <row r="23" spans="1:18" ht="13.5" thickBot="1" x14ac:dyDescent="0.25">
      <c r="E23" s="29"/>
      <c r="M23" s="1"/>
    </row>
    <row r="24" spans="1:18" ht="13.5" thickBot="1" x14ac:dyDescent="0.25">
      <c r="A24" s="2"/>
      <c r="B24" s="66" t="s">
        <v>30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8"/>
    </row>
    <row r="25" spans="1:18" x14ac:dyDescent="0.2">
      <c r="A25" s="3" t="s">
        <v>3</v>
      </c>
      <c r="B25" s="30"/>
      <c r="C25" s="4"/>
      <c r="D25" s="4"/>
      <c r="E25" s="4"/>
      <c r="F25" s="4"/>
      <c r="G25" s="4"/>
      <c r="H25" s="4"/>
      <c r="I25" s="4"/>
      <c r="J25" s="31"/>
      <c r="K25" s="31"/>
      <c r="L25" s="32"/>
      <c r="M25" s="33"/>
      <c r="N25" s="33"/>
      <c r="O25" s="33"/>
      <c r="P25" s="33"/>
      <c r="Q25" s="34"/>
    </row>
    <row r="26" spans="1:18" ht="13.5" thickBot="1" x14ac:dyDescent="0.25">
      <c r="A26" s="35"/>
      <c r="B26" s="36" t="s">
        <v>31</v>
      </c>
      <c r="C26" s="37" t="s">
        <v>32</v>
      </c>
      <c r="D26" s="37" t="s">
        <v>33</v>
      </c>
      <c r="E26" s="37" t="s">
        <v>34</v>
      </c>
      <c r="F26" s="37" t="s">
        <v>35</v>
      </c>
      <c r="G26" s="37" t="s">
        <v>36</v>
      </c>
      <c r="H26" s="37" t="s">
        <v>37</v>
      </c>
      <c r="I26" s="37" t="s">
        <v>38</v>
      </c>
      <c r="J26" s="38" t="s">
        <v>39</v>
      </c>
      <c r="K26" s="38" t="s">
        <v>40</v>
      </c>
      <c r="L26" s="38" t="s">
        <v>41</v>
      </c>
      <c r="M26" s="38" t="s">
        <v>42</v>
      </c>
      <c r="N26" s="38" t="s">
        <v>43</v>
      </c>
      <c r="O26" s="38" t="s">
        <v>44</v>
      </c>
      <c r="P26" s="38" t="s">
        <v>45</v>
      </c>
      <c r="Q26" s="39" t="s">
        <v>46</v>
      </c>
    </row>
    <row r="27" spans="1:18" ht="13.5" thickTop="1" x14ac:dyDescent="0.2">
      <c r="A27" s="40" t="s">
        <v>17</v>
      </c>
      <c r="B27" s="41"/>
      <c r="C27" s="13"/>
      <c r="D27" s="13"/>
      <c r="E27" s="13"/>
      <c r="F27" s="13"/>
      <c r="G27" s="13"/>
      <c r="H27" s="13"/>
      <c r="I27" s="13"/>
      <c r="J27" s="31"/>
      <c r="K27" s="42"/>
      <c r="L27" s="43"/>
      <c r="M27" s="42"/>
      <c r="N27" s="42"/>
      <c r="O27" s="42"/>
      <c r="P27" s="42"/>
      <c r="Q27" s="44"/>
    </row>
    <row r="28" spans="1:18" x14ac:dyDescent="0.2">
      <c r="A28" s="45" t="s">
        <v>47</v>
      </c>
      <c r="B28" s="41"/>
      <c r="C28" s="13"/>
      <c r="D28" s="13"/>
      <c r="E28" s="13"/>
      <c r="F28" s="13"/>
      <c r="G28" s="13"/>
      <c r="H28" s="13"/>
      <c r="I28" s="13"/>
      <c r="J28" s="31"/>
      <c r="K28" s="31"/>
      <c r="L28" s="43"/>
      <c r="M28" s="31"/>
      <c r="N28" s="31"/>
      <c r="O28" s="31"/>
      <c r="P28" s="31"/>
      <c r="Q28" s="6"/>
    </row>
    <row r="29" spans="1:18" x14ac:dyDescent="0.2">
      <c r="A29" s="46" t="s">
        <v>19</v>
      </c>
      <c r="B29" s="47">
        <f t="shared" ref="B29:Q33" si="1">((C9/B9)-1)*100</f>
        <v>22.664456370494456</v>
      </c>
      <c r="C29" s="48">
        <f t="shared" si="1"/>
        <v>-6.7453233320481925</v>
      </c>
      <c r="D29" s="48">
        <f t="shared" si="1"/>
        <v>14.198219105683286</v>
      </c>
      <c r="E29" s="48">
        <f t="shared" si="1"/>
        <v>20.707310535847402</v>
      </c>
      <c r="F29" s="48">
        <f t="shared" si="1"/>
        <v>28.6486495179598</v>
      </c>
      <c r="G29" s="48">
        <f t="shared" si="1"/>
        <v>7.547079316401506</v>
      </c>
      <c r="H29" s="48">
        <f t="shared" si="1"/>
        <v>24.541405425818862</v>
      </c>
      <c r="I29" s="48">
        <f t="shared" si="1"/>
        <v>-12.395966242988576</v>
      </c>
      <c r="J29" s="49">
        <f t="shared" si="1"/>
        <v>27.800529065858193</v>
      </c>
      <c r="K29" s="49">
        <f t="shared" si="1"/>
        <v>30.324260515747923</v>
      </c>
      <c r="L29" s="49">
        <f t="shared" si="1"/>
        <v>26.582854103577947</v>
      </c>
      <c r="M29" s="49">
        <f t="shared" si="1"/>
        <v>13.739757190467184</v>
      </c>
      <c r="N29" s="49">
        <f t="shared" si="1"/>
        <v>15.575079046065676</v>
      </c>
      <c r="O29" s="49">
        <f t="shared" si="1"/>
        <v>25.353376839421159</v>
      </c>
      <c r="P29" s="49">
        <f t="shared" si="1"/>
        <v>27.556777764726668</v>
      </c>
      <c r="Q29" s="50">
        <f t="shared" si="1"/>
        <v>18.909911247194632</v>
      </c>
    </row>
    <row r="30" spans="1:18" x14ac:dyDescent="0.2">
      <c r="A30" s="46" t="s">
        <v>20</v>
      </c>
      <c r="B30" s="47">
        <f t="shared" si="1"/>
        <v>22.150535486822399</v>
      </c>
      <c r="C30" s="48">
        <f t="shared" si="1"/>
        <v>-3.5067406093017395</v>
      </c>
      <c r="D30" s="48">
        <f t="shared" si="1"/>
        <v>11.023349522423898</v>
      </c>
      <c r="E30" s="48">
        <f t="shared" si="1"/>
        <v>23.107010782698477</v>
      </c>
      <c r="F30" s="48">
        <f t="shared" si="1"/>
        <v>29.379413076327808</v>
      </c>
      <c r="G30" s="48">
        <f t="shared" si="1"/>
        <v>10.618027338108838</v>
      </c>
      <c r="H30" s="48">
        <f t="shared" si="1"/>
        <v>23.714909639889314</v>
      </c>
      <c r="I30" s="48">
        <f t="shared" si="1"/>
        <v>-7.8720217910760333</v>
      </c>
      <c r="J30" s="49">
        <f t="shared" si="1"/>
        <v>-2.7981942340772448</v>
      </c>
      <c r="K30" s="49">
        <f t="shared" si="1"/>
        <v>12.521093356503021</v>
      </c>
      <c r="L30" s="49">
        <f t="shared" si="1"/>
        <v>27.785420352104961</v>
      </c>
      <c r="M30" s="49">
        <f>((N10/M10)-1)*100</f>
        <v>12.536603221083453</v>
      </c>
      <c r="N30" s="49">
        <f t="shared" si="1"/>
        <v>13.535632502827122</v>
      </c>
      <c r="O30" s="49">
        <f t="shared" si="1"/>
        <v>27.681700974476907</v>
      </c>
      <c r="P30" s="49">
        <f t="shared" si="1"/>
        <v>28.31118398380168</v>
      </c>
      <c r="Q30" s="50">
        <f t="shared" si="1"/>
        <v>20.132149842788529</v>
      </c>
    </row>
    <row r="31" spans="1:18" x14ac:dyDescent="0.2">
      <c r="A31" s="46" t="s">
        <v>21</v>
      </c>
      <c r="B31" s="47">
        <f t="shared" si="1"/>
        <v>28.406334580541515</v>
      </c>
      <c r="C31" s="48">
        <f t="shared" si="1"/>
        <v>-4.9280161002930871</v>
      </c>
      <c r="D31" s="48">
        <f t="shared" si="1"/>
        <v>12.160267622892086</v>
      </c>
      <c r="E31" s="48">
        <f t="shared" si="1"/>
        <v>31.688698359677026</v>
      </c>
      <c r="F31" s="48">
        <f t="shared" si="1"/>
        <v>49.580025454578426</v>
      </c>
      <c r="G31" s="48">
        <f t="shared" si="1"/>
        <v>11.550880174876465</v>
      </c>
      <c r="H31" s="48">
        <f t="shared" si="1"/>
        <v>21.949219936341137</v>
      </c>
      <c r="I31" s="48">
        <f t="shared" si="1"/>
        <v>-8.7286334265220376</v>
      </c>
      <c r="J31" s="49">
        <f t="shared" si="1"/>
        <v>1.1109897025983084</v>
      </c>
      <c r="K31" s="49">
        <f t="shared" si="1"/>
        <v>131.03783667920516</v>
      </c>
      <c r="L31" s="49">
        <f t="shared" si="1"/>
        <v>34.005923835561582</v>
      </c>
      <c r="M31" s="49">
        <f>((N11/M11)-1)*100</f>
        <v>12.424305213610287</v>
      </c>
      <c r="N31" s="49">
        <f t="shared" si="1"/>
        <v>10.862125270165745</v>
      </c>
      <c r="O31" s="49">
        <f t="shared" si="1"/>
        <v>20.49945315205921</v>
      </c>
      <c r="P31" s="49">
        <f t="shared" si="1"/>
        <v>23.950076783571795</v>
      </c>
      <c r="Q31" s="50">
        <f t="shared" si="1"/>
        <v>17.502695067489338</v>
      </c>
    </row>
    <row r="32" spans="1:18" x14ac:dyDescent="0.2">
      <c r="A32" s="46" t="s">
        <v>22</v>
      </c>
      <c r="B32" s="47">
        <f t="shared" si="1"/>
        <v>24.937239718460891</v>
      </c>
      <c r="C32" s="48">
        <f t="shared" si="1"/>
        <v>-4.5676022521904063</v>
      </c>
      <c r="D32" s="48">
        <f t="shared" si="1"/>
        <v>11.940760233941283</v>
      </c>
      <c r="E32" s="48">
        <f t="shared" si="1"/>
        <v>26.103176861398669</v>
      </c>
      <c r="F32" s="48">
        <f t="shared" si="1"/>
        <v>36.381956052154685</v>
      </c>
      <c r="G32" s="48">
        <f t="shared" si="1"/>
        <v>11.814404298087556</v>
      </c>
      <c r="H32" s="48">
        <f t="shared" si="1"/>
        <v>23.020352914000796</v>
      </c>
      <c r="I32" s="48">
        <f t="shared" si="1"/>
        <v>-12.128788692673764</v>
      </c>
      <c r="J32" s="49">
        <f t="shared" si="1"/>
        <v>-28.130789628852661</v>
      </c>
      <c r="K32" s="49">
        <f t="shared" si="1"/>
        <v>54.992918073575538</v>
      </c>
      <c r="L32" s="49">
        <f t="shared" si="1"/>
        <v>30.475001417621229</v>
      </c>
      <c r="M32" s="49">
        <f>((N12/M12)-1)*100</f>
        <v>12.64948174924152</v>
      </c>
      <c r="N32" s="49">
        <f t="shared" si="1"/>
        <v>11.748005595190003</v>
      </c>
      <c r="O32" s="49">
        <f t="shared" si="1"/>
        <v>21.265882298638616</v>
      </c>
      <c r="P32" s="49">
        <f t="shared" si="1"/>
        <v>24.634641162985215</v>
      </c>
      <c r="Q32" s="50">
        <f t="shared" si="1"/>
        <v>18.037357460369876</v>
      </c>
    </row>
    <row r="33" spans="1:18" x14ac:dyDescent="0.2">
      <c r="A33" s="16" t="s">
        <v>51</v>
      </c>
      <c r="B33" s="47">
        <f t="shared" si="1"/>
        <v>20.292732665730039</v>
      </c>
      <c r="C33" s="48">
        <f t="shared" si="1"/>
        <v>-3.9661920935392114</v>
      </c>
      <c r="D33" s="48">
        <f t="shared" si="1"/>
        <v>11.430451090934834</v>
      </c>
      <c r="E33" s="48">
        <f t="shared" si="1"/>
        <v>20.085556110052337</v>
      </c>
      <c r="F33" s="48">
        <f t="shared" si="1"/>
        <v>27.184520779573205</v>
      </c>
      <c r="G33" s="48">
        <f t="shared" si="1"/>
        <v>6.3840888113479766</v>
      </c>
      <c r="H33" s="48">
        <f t="shared" si="1"/>
        <v>24.665149289781006</v>
      </c>
      <c r="I33" s="48">
        <f t="shared" si="1"/>
        <v>-15.364888041358949</v>
      </c>
      <c r="J33" s="49">
        <f t="shared" si="1"/>
        <v>98.751441383117623</v>
      </c>
      <c r="K33" s="49">
        <f t="shared" si="1"/>
        <v>5.023854746019718</v>
      </c>
      <c r="L33" s="49">
        <f t="shared" si="1"/>
        <v>24.969476012811054</v>
      </c>
      <c r="M33" s="49">
        <f>((N13/M13)-1)*100</f>
        <v>12.860824742268061</v>
      </c>
      <c r="N33" s="49">
        <f t="shared" si="1"/>
        <v>12.898887388458323</v>
      </c>
      <c r="O33" s="49">
        <f t="shared" si="1"/>
        <v>21.935400171983122</v>
      </c>
      <c r="P33" s="49">
        <f t="shared" si="1"/>
        <v>25.676515614355488</v>
      </c>
      <c r="Q33" s="50">
        <f t="shared" si="1"/>
        <v>18.819639730060779</v>
      </c>
    </row>
    <row r="34" spans="1:18" x14ac:dyDescent="0.2">
      <c r="A34" s="46" t="s">
        <v>23</v>
      </c>
      <c r="B34" s="47"/>
      <c r="C34" s="48"/>
      <c r="D34" s="48"/>
      <c r="E34" s="48"/>
      <c r="F34" s="48"/>
      <c r="G34" s="48"/>
      <c r="H34" s="48"/>
      <c r="I34" s="48"/>
      <c r="J34" s="49"/>
      <c r="K34" s="49"/>
      <c r="L34" s="43"/>
      <c r="M34" s="49"/>
      <c r="N34" s="49"/>
      <c r="O34" s="49"/>
      <c r="P34" s="49"/>
      <c r="Q34" s="50"/>
    </row>
    <row r="35" spans="1:18" x14ac:dyDescent="0.2">
      <c r="A35" s="51" t="s">
        <v>24</v>
      </c>
      <c r="B35" s="47">
        <f t="shared" ref="B35:Q36" si="2">((C15/B15)-1)*100</f>
        <v>19.636676935954746</v>
      </c>
      <c r="C35" s="48">
        <f t="shared" si="2"/>
        <v>-3.6665493375743985</v>
      </c>
      <c r="D35" s="48">
        <f t="shared" si="2"/>
        <v>11.343498923999684</v>
      </c>
      <c r="E35" s="48">
        <f t="shared" si="2"/>
        <v>22.534205248727268</v>
      </c>
      <c r="F35" s="48">
        <f t="shared" si="2"/>
        <v>29.244534613841534</v>
      </c>
      <c r="G35" s="48">
        <f t="shared" si="2"/>
        <v>8.9305678643021302</v>
      </c>
      <c r="H35" s="48">
        <f t="shared" si="2"/>
        <v>25.271993839545836</v>
      </c>
      <c r="I35" s="48">
        <f t="shared" si="2"/>
        <v>-9.65366371885451</v>
      </c>
      <c r="J35" s="49">
        <f t="shared" si="2"/>
        <v>-7.3468076184403097</v>
      </c>
      <c r="K35" s="49">
        <f t="shared" si="2"/>
        <v>34.606235806421992</v>
      </c>
      <c r="L35" s="49">
        <f t="shared" si="2"/>
        <v>28.518043959175188</v>
      </c>
      <c r="M35" s="49">
        <f t="shared" si="2"/>
        <v>13.121547835179248</v>
      </c>
      <c r="N35" s="49">
        <f t="shared" si="2"/>
        <v>15.649650551230998</v>
      </c>
      <c r="O35" s="49">
        <f t="shared" si="2"/>
        <v>22.765745823534566</v>
      </c>
      <c r="P35" s="49">
        <f t="shared" si="2"/>
        <v>25.945026686825678</v>
      </c>
      <c r="Q35" s="50">
        <f t="shared" si="2"/>
        <v>20.122936688246252</v>
      </c>
    </row>
    <row r="36" spans="1:18" x14ac:dyDescent="0.2">
      <c r="A36" s="46" t="s">
        <v>25</v>
      </c>
      <c r="B36" s="47">
        <f t="shared" si="2"/>
        <v>22.666751246310078</v>
      </c>
      <c r="C36" s="48">
        <f t="shared" si="2"/>
        <v>-2.2566286929487811</v>
      </c>
      <c r="D36" s="48">
        <f t="shared" si="2"/>
        <v>12.621027692260878</v>
      </c>
      <c r="E36" s="48">
        <f t="shared" si="2"/>
        <v>24.889497044435906</v>
      </c>
      <c r="F36" s="48">
        <f t="shared" si="2"/>
        <v>31.304767919682931</v>
      </c>
      <c r="G36" s="48">
        <f t="shared" si="2"/>
        <v>6.3319313732155047</v>
      </c>
      <c r="H36" s="48">
        <f t="shared" si="2"/>
        <v>26.182055527947746</v>
      </c>
      <c r="I36" s="48">
        <f t="shared" si="2"/>
        <v>-10.785935208471942</v>
      </c>
      <c r="J36" s="49">
        <f t="shared" si="2"/>
        <v>6.6679122353549003</v>
      </c>
      <c r="K36" s="49">
        <f t="shared" si="2"/>
        <v>27.957861545918441</v>
      </c>
      <c r="L36" s="49">
        <f t="shared" si="2"/>
        <v>30.834291110816014</v>
      </c>
      <c r="M36" s="49">
        <f t="shared" si="2"/>
        <v>12.047225426516395</v>
      </c>
      <c r="N36" s="49">
        <f t="shared" si="2"/>
        <v>13.740351019723329</v>
      </c>
      <c r="O36" s="49">
        <f t="shared" si="2"/>
        <v>23.56719391251778</v>
      </c>
      <c r="P36" s="49">
        <f t="shared" si="2"/>
        <v>26.030163342330347</v>
      </c>
      <c r="Q36" s="50">
        <f t="shared" si="2"/>
        <v>19.203392055683466</v>
      </c>
    </row>
    <row r="37" spans="1:18" x14ac:dyDescent="0.2">
      <c r="A37" s="45" t="s">
        <v>26</v>
      </c>
      <c r="B37" s="47"/>
      <c r="C37" s="48"/>
      <c r="D37" s="48"/>
      <c r="E37" s="48"/>
      <c r="F37" s="48"/>
      <c r="G37" s="48"/>
      <c r="H37" s="48"/>
      <c r="I37" s="48"/>
      <c r="J37" s="49"/>
      <c r="K37" s="49"/>
      <c r="L37" s="43"/>
      <c r="M37" s="31"/>
      <c r="N37" s="31"/>
      <c r="O37" s="31"/>
      <c r="P37" s="31"/>
      <c r="Q37" s="6"/>
    </row>
    <row r="38" spans="1:18" x14ac:dyDescent="0.2">
      <c r="A38" s="45" t="s">
        <v>27</v>
      </c>
      <c r="B38" s="47"/>
      <c r="C38" s="48"/>
      <c r="D38" s="48"/>
      <c r="E38" s="48"/>
      <c r="F38" s="48"/>
      <c r="G38" s="48"/>
      <c r="H38" s="48"/>
      <c r="I38" s="48"/>
      <c r="J38" s="49"/>
      <c r="K38" s="49"/>
      <c r="L38" s="43"/>
      <c r="M38" s="31"/>
      <c r="N38" s="31"/>
      <c r="O38" s="31"/>
      <c r="P38" s="31"/>
      <c r="Q38" s="6"/>
    </row>
    <row r="39" spans="1:18" x14ac:dyDescent="0.2">
      <c r="A39" s="40"/>
      <c r="B39" s="47"/>
      <c r="C39" s="48"/>
      <c r="D39" s="48"/>
      <c r="E39" s="48"/>
      <c r="F39" s="48"/>
      <c r="G39" s="48"/>
      <c r="H39" s="48"/>
      <c r="I39" s="48"/>
      <c r="J39" s="49"/>
      <c r="K39" s="49"/>
      <c r="L39" s="43"/>
      <c r="M39" s="31"/>
      <c r="N39" s="31"/>
      <c r="O39" s="31"/>
      <c r="P39" s="31"/>
      <c r="Q39" s="6"/>
    </row>
    <row r="40" spans="1:18" ht="13.5" thickBot="1" x14ac:dyDescent="0.25">
      <c r="A40" s="52" t="s">
        <v>28</v>
      </c>
      <c r="B40" s="47"/>
      <c r="C40" s="48"/>
      <c r="D40" s="48"/>
      <c r="E40" s="48"/>
      <c r="F40" s="48"/>
      <c r="G40" s="48"/>
      <c r="H40" s="48"/>
      <c r="I40" s="48"/>
      <c r="J40" s="49"/>
      <c r="K40" s="49"/>
      <c r="L40" s="43"/>
      <c r="M40" s="31"/>
      <c r="N40" s="31"/>
      <c r="O40" s="31"/>
      <c r="P40" s="31"/>
      <c r="Q40" s="6"/>
    </row>
    <row r="41" spans="1:18" ht="13.5" thickBot="1" x14ac:dyDescent="0.25">
      <c r="A41" s="53" t="s">
        <v>29</v>
      </c>
      <c r="B41" s="54">
        <f t="shared" ref="B41:Q41" si="3">((C21/B21)-1)*100</f>
        <v>22.460871539332672</v>
      </c>
      <c r="C41" s="55">
        <f t="shared" si="3"/>
        <v>-3.8935518602427055</v>
      </c>
      <c r="D41" s="55">
        <f t="shared" si="3"/>
        <v>12.442011418121513</v>
      </c>
      <c r="E41" s="55">
        <f t="shared" si="3"/>
        <v>23.779764576318851</v>
      </c>
      <c r="F41" s="55">
        <f t="shared" si="3"/>
        <v>31.584694145428749</v>
      </c>
      <c r="G41" s="55">
        <f t="shared" si="3"/>
        <v>8.1195467323311732</v>
      </c>
      <c r="H41" s="55">
        <f t="shared" si="3"/>
        <v>24.911071646373784</v>
      </c>
      <c r="I41" s="55">
        <f t="shared" si="3"/>
        <v>-10.875609639985218</v>
      </c>
      <c r="J41" s="56">
        <f t="shared" si="3"/>
        <v>7.7235874540175553</v>
      </c>
      <c r="K41" s="56">
        <f t="shared" si="3"/>
        <v>34.552078541495909</v>
      </c>
      <c r="L41" s="56">
        <f t="shared" si="3"/>
        <v>29.401134192226742</v>
      </c>
      <c r="M41" s="56">
        <f t="shared" si="3"/>
        <v>12.702216837939417</v>
      </c>
      <c r="N41" s="56">
        <f t="shared" si="3"/>
        <v>13.877920432235369</v>
      </c>
      <c r="O41" s="56">
        <f t="shared" si="3"/>
        <v>23.466968481060313</v>
      </c>
      <c r="P41" s="56">
        <f t="shared" si="3"/>
        <v>26.138511194223611</v>
      </c>
      <c r="Q41" s="57">
        <f t="shared" si="3"/>
        <v>19.057893821578919</v>
      </c>
    </row>
    <row r="43" spans="1:18" ht="13.5" thickBot="1" x14ac:dyDescent="0.25">
      <c r="E43" s="29"/>
    </row>
    <row r="44" spans="1:18" ht="13.5" thickBot="1" x14ac:dyDescent="0.25">
      <c r="A44" s="2"/>
      <c r="B44" s="66" t="s">
        <v>48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8"/>
    </row>
    <row r="45" spans="1:18" x14ac:dyDescent="0.2">
      <c r="A45" s="3" t="s">
        <v>3</v>
      </c>
      <c r="B45" s="4"/>
      <c r="C45" s="4"/>
      <c r="D45" s="4"/>
      <c r="E45" s="4"/>
      <c r="F45" s="4"/>
      <c r="G45" s="4"/>
      <c r="H45" s="4"/>
      <c r="I45" s="4"/>
      <c r="J45" s="5"/>
      <c r="K45" s="5"/>
      <c r="L45" s="5"/>
      <c r="M45" s="5"/>
      <c r="N45" s="58"/>
      <c r="O45" s="58"/>
      <c r="P45" s="58"/>
      <c r="Q45" s="58"/>
      <c r="R45" s="34"/>
    </row>
    <row r="46" spans="1:18" ht="13.5" thickBot="1" x14ac:dyDescent="0.25">
      <c r="A46" s="7"/>
      <c r="B46" s="8" t="s">
        <v>4</v>
      </c>
      <c r="C46" s="8" t="s">
        <v>5</v>
      </c>
      <c r="D46" s="8" t="s">
        <v>6</v>
      </c>
      <c r="E46" s="8" t="s">
        <v>7</v>
      </c>
      <c r="F46" s="8" t="s">
        <v>8</v>
      </c>
      <c r="G46" s="8" t="s">
        <v>9</v>
      </c>
      <c r="H46" s="8" t="s">
        <v>10</v>
      </c>
      <c r="I46" s="8" t="s">
        <v>11</v>
      </c>
      <c r="J46" s="9">
        <v>2008</v>
      </c>
      <c r="K46" s="9">
        <v>2009</v>
      </c>
      <c r="L46" s="10" t="s">
        <v>12</v>
      </c>
      <c r="M46" s="10" t="s">
        <v>13</v>
      </c>
      <c r="N46" s="10" t="s">
        <v>14</v>
      </c>
      <c r="O46" s="10" t="s">
        <v>15</v>
      </c>
      <c r="P46" s="10" t="s">
        <v>16</v>
      </c>
      <c r="Q46" s="10" t="s">
        <v>49</v>
      </c>
      <c r="R46" s="11">
        <v>2016</v>
      </c>
    </row>
    <row r="47" spans="1:18" ht="13.5" thickTop="1" x14ac:dyDescent="0.2">
      <c r="A47" s="12" t="s">
        <v>17</v>
      </c>
      <c r="B47" s="13"/>
      <c r="C47" s="13"/>
      <c r="D47" s="13"/>
      <c r="E47" s="13"/>
      <c r="F47" s="13"/>
      <c r="G47" s="13"/>
      <c r="H47" s="13"/>
      <c r="I47" s="13"/>
      <c r="J47" s="5"/>
      <c r="K47" s="5"/>
      <c r="L47" s="59"/>
      <c r="M47" s="59"/>
      <c r="N47" s="59"/>
      <c r="O47" s="59"/>
      <c r="P47" s="59"/>
      <c r="Q47" s="59"/>
      <c r="R47" s="44"/>
    </row>
    <row r="48" spans="1:18" x14ac:dyDescent="0.2">
      <c r="A48" s="15" t="s">
        <v>47</v>
      </c>
      <c r="B48" s="13"/>
      <c r="C48" s="13"/>
      <c r="D48" s="13"/>
      <c r="E48" s="13"/>
      <c r="F48" s="13"/>
      <c r="G48" s="13"/>
      <c r="H48" s="13"/>
      <c r="I48" s="13"/>
      <c r="J48" s="5"/>
      <c r="K48" s="5"/>
      <c r="L48" s="5"/>
      <c r="M48" s="5"/>
      <c r="N48" s="5"/>
      <c r="O48" s="5"/>
      <c r="P48" s="5"/>
      <c r="Q48" s="5"/>
      <c r="R48" s="6"/>
    </row>
    <row r="49" spans="1:18" x14ac:dyDescent="0.2">
      <c r="A49" s="16" t="s">
        <v>19</v>
      </c>
      <c r="B49" s="60">
        <f>B9/B$21*100</f>
        <v>19.526849996426019</v>
      </c>
      <c r="C49" s="60">
        <f t="shared" ref="C49:R56" si="4">C9/C$21*100</f>
        <v>19.559312369179647</v>
      </c>
      <c r="D49" s="60">
        <f t="shared" si="4"/>
        <v>18.978927909008505</v>
      </c>
      <c r="E49" s="60">
        <f t="shared" si="4"/>
        <v>19.275355718108603</v>
      </c>
      <c r="F49" s="60">
        <f t="shared" si="4"/>
        <v>18.796903971489609</v>
      </c>
      <c r="G49" s="60">
        <f t="shared" si="4"/>
        <v>18.377489317855602</v>
      </c>
      <c r="H49" s="60">
        <f t="shared" si="4"/>
        <v>18.28018486053011</v>
      </c>
      <c r="I49" s="60">
        <f t="shared" si="4"/>
        <v>18.226085838246735</v>
      </c>
      <c r="J49" s="60">
        <f t="shared" si="4"/>
        <v>17.915170388063569</v>
      </c>
      <c r="K49" s="60">
        <f t="shared" si="4"/>
        <v>21.254103284267575</v>
      </c>
      <c r="L49" s="60">
        <f t="shared" si="4"/>
        <v>20.586269074938556</v>
      </c>
      <c r="M49" s="60">
        <f t="shared" si="4"/>
        <v>20.137912322923697</v>
      </c>
      <c r="N49" s="60">
        <f t="shared" si="4"/>
        <v>20.32330261281253</v>
      </c>
      <c r="O49" s="60">
        <f t="shared" si="4"/>
        <v>20.626187210282325</v>
      </c>
      <c r="P49" s="60">
        <f t="shared" si="4"/>
        <v>20.941327465471801</v>
      </c>
      <c r="Q49" s="60">
        <f t="shared" si="4"/>
        <v>21.176785965854009</v>
      </c>
      <c r="R49" s="61">
        <f t="shared" si="4"/>
        <v>21.150464357065026</v>
      </c>
    </row>
    <row r="50" spans="1:18" x14ac:dyDescent="0.2">
      <c r="A50" s="16" t="s">
        <v>20</v>
      </c>
      <c r="B50" s="60">
        <f t="shared" ref="B50:G56" si="5">B10/B$21*100</f>
        <v>7.3674157070802284</v>
      </c>
      <c r="C50" s="60">
        <f t="shared" si="5"/>
        <v>7.3487454601760716</v>
      </c>
      <c r="D50" s="60">
        <f t="shared" si="5"/>
        <v>7.3783228452456342</v>
      </c>
      <c r="E50" s="60">
        <f t="shared" si="5"/>
        <v>7.2852317901969847</v>
      </c>
      <c r="F50" s="60">
        <f t="shared" si="5"/>
        <v>7.2456359213485113</v>
      </c>
      <c r="G50" s="60">
        <f t="shared" si="5"/>
        <v>7.124203380620882</v>
      </c>
      <c r="H50" s="60">
        <f t="shared" si="4"/>
        <v>7.2888330384029585</v>
      </c>
      <c r="I50" s="60">
        <f t="shared" si="4"/>
        <v>7.21903438054796</v>
      </c>
      <c r="J50" s="60">
        <f t="shared" si="4"/>
        <v>7.4623236065239666</v>
      </c>
      <c r="K50" s="60">
        <f t="shared" si="4"/>
        <v>6.7334494413623505</v>
      </c>
      <c r="L50" s="60">
        <f t="shared" si="4"/>
        <v>5.6309430624601235</v>
      </c>
      <c r="M50" s="60">
        <f t="shared" si="4"/>
        <v>5.5606346165894767</v>
      </c>
      <c r="N50" s="60">
        <f t="shared" si="4"/>
        <v>5.5524633770459637</v>
      </c>
      <c r="O50" s="60">
        <f t="shared" si="4"/>
        <v>5.535774090964602</v>
      </c>
      <c r="P50" s="60">
        <f t="shared" si="4"/>
        <v>5.7247461474137022</v>
      </c>
      <c r="Q50" s="60">
        <f t="shared" si="4"/>
        <v>5.823352037589272</v>
      </c>
      <c r="R50" s="61">
        <f t="shared" si="4"/>
        <v>5.8758959789374918</v>
      </c>
    </row>
    <row r="51" spans="1:18" x14ac:dyDescent="0.2">
      <c r="A51" s="16" t="s">
        <v>21</v>
      </c>
      <c r="B51" s="60">
        <f t="shared" si="5"/>
        <v>5.0473900653056116</v>
      </c>
      <c r="C51" s="60">
        <f t="shared" si="5"/>
        <v>5.292440347168097</v>
      </c>
      <c r="D51" s="60">
        <f t="shared" si="5"/>
        <v>5.2354739272481376</v>
      </c>
      <c r="E51" s="60">
        <f t="shared" si="5"/>
        <v>5.2223555004654427</v>
      </c>
      <c r="F51" s="60">
        <f t="shared" si="5"/>
        <v>5.5560389905553853</v>
      </c>
      <c r="G51" s="60">
        <f t="shared" si="5"/>
        <v>6.3158747985946979</v>
      </c>
      <c r="H51" s="60">
        <f t="shared" si="4"/>
        <v>6.5163184100445273</v>
      </c>
      <c r="I51" s="60">
        <f t="shared" si="4"/>
        <v>6.3618055348324125</v>
      </c>
      <c r="J51" s="60">
        <f t="shared" si="4"/>
        <v>6.5150592637251439</v>
      </c>
      <c r="K51" s="60">
        <f t="shared" si="4"/>
        <v>6.1151332377184291</v>
      </c>
      <c r="L51" s="60">
        <f t="shared" si="4"/>
        <v>10.500225411321706</v>
      </c>
      <c r="M51" s="60">
        <f t="shared" si="4"/>
        <v>10.87388001279459</v>
      </c>
      <c r="N51" s="60">
        <f t="shared" si="4"/>
        <v>10.847066186572688</v>
      </c>
      <c r="O51" s="60">
        <f t="shared" si="4"/>
        <v>10.559806552712576</v>
      </c>
      <c r="P51" s="60">
        <f t="shared" si="4"/>
        <v>10.306002736177893</v>
      </c>
      <c r="Q51" s="60">
        <f t="shared" si="4"/>
        <v>10.127199206545331</v>
      </c>
      <c r="R51" s="61">
        <f t="shared" si="4"/>
        <v>9.9949122402393531</v>
      </c>
    </row>
    <row r="52" spans="1:18" x14ac:dyDescent="0.2">
      <c r="A52" s="16" t="s">
        <v>22</v>
      </c>
      <c r="B52" s="60">
        <f t="shared" si="5"/>
        <v>8.5018354250283927</v>
      </c>
      <c r="C52" s="60">
        <f t="shared" si="5"/>
        <v>8.6737570718865324</v>
      </c>
      <c r="D52" s="60">
        <f t="shared" si="5"/>
        <v>8.6129229710834085</v>
      </c>
      <c r="E52" s="60">
        <f t="shared" si="5"/>
        <v>8.5745277326484199</v>
      </c>
      <c r="F52" s="60">
        <f t="shared" si="5"/>
        <v>8.7354761973751351</v>
      </c>
      <c r="G52" s="60">
        <f t="shared" si="5"/>
        <v>9.0539506785519794</v>
      </c>
      <c r="H52" s="60">
        <f t="shared" si="4"/>
        <v>9.3633587289524485</v>
      </c>
      <c r="I52" s="60">
        <f t="shared" si="4"/>
        <v>9.221630077413236</v>
      </c>
      <c r="J52" s="60">
        <f t="shared" si="4"/>
        <v>9.0919646334424495</v>
      </c>
      <c r="K52" s="60">
        <f t="shared" si="4"/>
        <v>6.0658239701386512</v>
      </c>
      <c r="L52" s="60">
        <f t="shared" si="4"/>
        <v>6.9873298714035483</v>
      </c>
      <c r="M52" s="60">
        <f t="shared" si="4"/>
        <v>7.0453159515778809</v>
      </c>
      <c r="N52" s="60">
        <f t="shared" si="4"/>
        <v>7.0420193406323719</v>
      </c>
      <c r="O52" s="60">
        <f t="shared" si="4"/>
        <v>6.9103089843188439</v>
      </c>
      <c r="P52" s="60">
        <f t="shared" si="4"/>
        <v>6.7871166373391594</v>
      </c>
      <c r="Q52" s="60">
        <f t="shared" si="4"/>
        <v>6.7061981199666363</v>
      </c>
      <c r="R52" s="61">
        <f t="shared" si="4"/>
        <v>6.6487141614720064</v>
      </c>
    </row>
    <row r="53" spans="1:18" x14ac:dyDescent="0.2">
      <c r="A53" s="16" t="s">
        <v>51</v>
      </c>
      <c r="B53" s="60">
        <f t="shared" si="5"/>
        <v>4.9543858139208217</v>
      </c>
      <c r="C53" s="60">
        <f t="shared" si="5"/>
        <v>4.8666696614636091</v>
      </c>
      <c r="D53" s="60">
        <f t="shared" si="5"/>
        <v>4.8629912816417722</v>
      </c>
      <c r="E53" s="60">
        <f t="shared" si="5"/>
        <v>4.8192424284335953</v>
      </c>
      <c r="F53" s="60">
        <f t="shared" si="5"/>
        <v>4.6754120839419215</v>
      </c>
      <c r="G53" s="60">
        <f t="shared" si="5"/>
        <v>4.5190669720748584</v>
      </c>
      <c r="H53" s="60">
        <f t="shared" si="4"/>
        <v>4.4465301292081687</v>
      </c>
      <c r="I53" s="60">
        <f t="shared" si="4"/>
        <v>4.4377758918645691</v>
      </c>
      <c r="J53" s="60">
        <f t="shared" si="4"/>
        <v>4.2142409943913997</v>
      </c>
      <c r="K53" s="60">
        <f t="shared" si="4"/>
        <v>7.7753302852881898</v>
      </c>
      <c r="L53" s="60">
        <f t="shared" si="4"/>
        <v>6.0689895491476671</v>
      </c>
      <c r="M53" s="60">
        <f t="shared" si="4"/>
        <v>5.8611421655512084</v>
      </c>
      <c r="N53" s="60">
        <f t="shared" si="4"/>
        <v>5.8693906588101044</v>
      </c>
      <c r="O53" s="60">
        <f t="shared" si="4"/>
        <v>5.8189302413736019</v>
      </c>
      <c r="P53" s="60">
        <f t="shared" si="4"/>
        <v>5.7467482702759174</v>
      </c>
      <c r="Q53" s="60">
        <f t="shared" si="4"/>
        <v>5.7257001995927759</v>
      </c>
      <c r="R53" s="61">
        <f t="shared" si="4"/>
        <v>5.7142421479208423</v>
      </c>
    </row>
    <row r="54" spans="1:18" x14ac:dyDescent="0.2">
      <c r="A54" s="16" t="s">
        <v>23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1"/>
    </row>
    <row r="55" spans="1:18" x14ac:dyDescent="0.2">
      <c r="A55" s="20" t="s">
        <v>24</v>
      </c>
      <c r="B55" s="60">
        <f t="shared" si="5"/>
        <v>17.574293136139012</v>
      </c>
      <c r="C55" s="60">
        <f t="shared" si="5"/>
        <v>17.168994503119531</v>
      </c>
      <c r="D55" s="60">
        <f t="shared" si="5"/>
        <v>17.209547505954667</v>
      </c>
      <c r="E55" s="60">
        <f t="shared" si="5"/>
        <v>17.041417260728306</v>
      </c>
      <c r="F55" s="60">
        <f t="shared" si="5"/>
        <v>16.86993449618166</v>
      </c>
      <c r="G55" s="60">
        <f t="shared" si="5"/>
        <v>16.569912230941149</v>
      </c>
      <c r="H55" s="60">
        <f t="shared" si="4"/>
        <v>16.694205657803792</v>
      </c>
      <c r="I55" s="60">
        <f t="shared" si="4"/>
        <v>16.742442449305649</v>
      </c>
      <c r="J55" s="60">
        <f t="shared" si="4"/>
        <v>16.971990827455041</v>
      </c>
      <c r="K55" s="60">
        <f t="shared" si="4"/>
        <v>14.597630550556007</v>
      </c>
      <c r="L55" s="60">
        <f t="shared" si="4"/>
        <v>14.603506102636576</v>
      </c>
      <c r="M55" s="60">
        <f t="shared" si="4"/>
        <v>14.503845356322023</v>
      </c>
      <c r="N55" s="60">
        <f t="shared" si="4"/>
        <v>14.557809795600306</v>
      </c>
      <c r="O55" s="60">
        <f t="shared" si="4"/>
        <v>14.784302428970994</v>
      </c>
      <c r="P55" s="60">
        <f t="shared" si="4"/>
        <v>14.700335940067546</v>
      </c>
      <c r="Q55" s="60">
        <f t="shared" si="4"/>
        <v>14.677787019591005</v>
      </c>
      <c r="R55" s="61">
        <f t="shared" si="4"/>
        <v>14.809088455068309</v>
      </c>
    </row>
    <row r="56" spans="1:18" x14ac:dyDescent="0.2">
      <c r="A56" s="16" t="s">
        <v>25</v>
      </c>
      <c r="B56" s="60">
        <f t="shared" si="5"/>
        <v>37.027829856099906</v>
      </c>
      <c r="C56" s="60">
        <f t="shared" si="5"/>
        <v>37.090080587006504</v>
      </c>
      <c r="D56" s="60">
        <f t="shared" si="5"/>
        <v>37.721813559817861</v>
      </c>
      <c r="E56" s="60">
        <f t="shared" si="5"/>
        <v>37.781869569418653</v>
      </c>
      <c r="F56" s="60">
        <f t="shared" si="5"/>
        <v>38.120598339107794</v>
      </c>
      <c r="G56" s="60">
        <f t="shared" si="5"/>
        <v>38.039502621360825</v>
      </c>
      <c r="H56" s="60">
        <f t="shared" si="4"/>
        <v>37.410569175057994</v>
      </c>
      <c r="I56" s="60">
        <f t="shared" si="4"/>
        <v>37.79122582778944</v>
      </c>
      <c r="J56" s="60">
        <f t="shared" si="4"/>
        <v>37.829250286398441</v>
      </c>
      <c r="K56" s="60">
        <f t="shared" si="4"/>
        <v>37.458529230668795</v>
      </c>
      <c r="L56" s="60">
        <f t="shared" si="4"/>
        <v>35.622736928091818</v>
      </c>
      <c r="M56" s="60">
        <f t="shared" si="4"/>
        <v>36.017269574241126</v>
      </c>
      <c r="N56" s="60">
        <f t="shared" si="4"/>
        <v>35.807948028526035</v>
      </c>
      <c r="O56" s="60">
        <f t="shared" si="4"/>
        <v>35.764690491377053</v>
      </c>
      <c r="P56" s="60">
        <f t="shared" si="4"/>
        <v>35.793722803253985</v>
      </c>
      <c r="Q56" s="60">
        <f t="shared" si="4"/>
        <v>35.76297745086098</v>
      </c>
      <c r="R56" s="61">
        <f t="shared" si="4"/>
        <v>35.80668265929696</v>
      </c>
    </row>
    <row r="57" spans="1:18" x14ac:dyDescent="0.2">
      <c r="A57" s="15" t="s">
        <v>26</v>
      </c>
      <c r="B57" s="13"/>
      <c r="C57" s="13"/>
      <c r="D57" s="13"/>
      <c r="E57" s="13"/>
      <c r="F57" s="13"/>
      <c r="G57" s="13"/>
      <c r="H57" s="13"/>
      <c r="I57" s="13"/>
      <c r="J57" s="5"/>
      <c r="K57" s="5"/>
      <c r="L57" s="5"/>
      <c r="M57" s="5"/>
      <c r="N57" s="5"/>
      <c r="O57" s="5"/>
      <c r="P57" s="5"/>
      <c r="Q57" s="5"/>
      <c r="R57" s="6"/>
    </row>
    <row r="58" spans="1:18" x14ac:dyDescent="0.2">
      <c r="A58" s="15" t="s">
        <v>27</v>
      </c>
      <c r="B58" s="13"/>
      <c r="C58" s="13"/>
      <c r="D58" s="13"/>
      <c r="E58" s="13"/>
      <c r="F58" s="13"/>
      <c r="G58" s="13"/>
      <c r="H58" s="13"/>
      <c r="I58" s="13"/>
      <c r="J58" s="5"/>
      <c r="K58" s="5"/>
      <c r="L58" s="5"/>
      <c r="M58" s="5"/>
      <c r="N58" s="5"/>
      <c r="O58" s="5"/>
      <c r="P58" s="5"/>
      <c r="Q58" s="5"/>
      <c r="R58" s="6"/>
    </row>
    <row r="59" spans="1:18" x14ac:dyDescent="0.2">
      <c r="A59" s="12"/>
      <c r="B59" s="13"/>
      <c r="C59" s="13"/>
      <c r="D59" s="13"/>
      <c r="E59" s="13"/>
      <c r="F59" s="13"/>
      <c r="G59" s="13"/>
      <c r="H59" s="13"/>
      <c r="I59" s="13"/>
      <c r="J59" s="5"/>
      <c r="K59" s="5"/>
      <c r="L59" s="5"/>
      <c r="M59" s="5"/>
      <c r="N59" s="5"/>
      <c r="O59" s="5"/>
      <c r="P59" s="5"/>
      <c r="Q59" s="5"/>
      <c r="R59" s="6"/>
    </row>
    <row r="60" spans="1:18" ht="13.5" thickBot="1" x14ac:dyDescent="0.25">
      <c r="A60" s="21" t="s">
        <v>28</v>
      </c>
      <c r="B60" s="22"/>
      <c r="C60" s="22"/>
      <c r="D60" s="22"/>
      <c r="E60" s="22"/>
      <c r="F60" s="22"/>
      <c r="G60" s="22"/>
      <c r="H60" s="22"/>
      <c r="I60" s="22"/>
      <c r="J60" s="5"/>
      <c r="K60" s="5"/>
      <c r="L60" s="5"/>
      <c r="M60" s="5"/>
      <c r="N60" s="5"/>
      <c r="O60" s="5"/>
      <c r="P60" s="5"/>
      <c r="Q60" s="5"/>
      <c r="R60" s="6"/>
    </row>
    <row r="61" spans="1:18" ht="13.5" thickBot="1" x14ac:dyDescent="0.25">
      <c r="A61" s="23" t="s">
        <v>29</v>
      </c>
      <c r="B61" s="62">
        <f t="shared" ref="B61:G61" si="6">SUM(B49:B56)</f>
        <v>100</v>
      </c>
      <c r="C61" s="62">
        <f t="shared" si="6"/>
        <v>100</v>
      </c>
      <c r="D61" s="62">
        <f t="shared" si="6"/>
        <v>99.999999999999972</v>
      </c>
      <c r="E61" s="62">
        <f t="shared" si="6"/>
        <v>100</v>
      </c>
      <c r="F61" s="62">
        <f t="shared" si="6"/>
        <v>100.00000000000003</v>
      </c>
      <c r="G61" s="62">
        <f t="shared" si="6"/>
        <v>100</v>
      </c>
      <c r="H61" s="62">
        <f t="shared" ref="H61:M61" si="7">SUM(H49:H56)</f>
        <v>100</v>
      </c>
      <c r="I61" s="62">
        <f t="shared" si="7"/>
        <v>100</v>
      </c>
      <c r="J61" s="63">
        <f t="shared" si="7"/>
        <v>100.00000000000003</v>
      </c>
      <c r="K61" s="63">
        <f t="shared" si="7"/>
        <v>100</v>
      </c>
      <c r="L61" s="63">
        <f t="shared" si="7"/>
        <v>100</v>
      </c>
      <c r="M61" s="63">
        <f t="shared" si="7"/>
        <v>100</v>
      </c>
      <c r="N61" s="63">
        <f>SUM(N49:N56)</f>
        <v>100</v>
      </c>
      <c r="O61" s="63">
        <f>SUM(O49:O56)</f>
        <v>100</v>
      </c>
      <c r="P61" s="63">
        <f>SUM(P49:P56)</f>
        <v>100</v>
      </c>
      <c r="Q61" s="63">
        <f>SUM(Q49:Q56)</f>
        <v>100</v>
      </c>
      <c r="R61" s="64">
        <f>SUM(R49:R56)</f>
        <v>100</v>
      </c>
    </row>
    <row r="62" spans="1:18" x14ac:dyDescent="0.2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8" ht="27.75" customHeight="1" x14ac:dyDescent="0.2">
      <c r="A63" s="69" t="s">
        <v>50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</sheetData>
  <mergeCells count="6">
    <mergeCell ref="A63:Q63"/>
    <mergeCell ref="A1:Q1"/>
    <mergeCell ref="A2:Q2"/>
    <mergeCell ref="B4:R4"/>
    <mergeCell ref="B24:Q24"/>
    <mergeCell ref="B44:R44"/>
  </mergeCells>
  <pageMargins left="0.88" right="0.16" top="0.22" bottom="0" header="0" footer="0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</vt:lpstr>
      <vt:lpstr>'Table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Stephanie</cp:lastModifiedBy>
  <dcterms:created xsi:type="dcterms:W3CDTF">2017-06-08T02:27:25Z</dcterms:created>
  <dcterms:modified xsi:type="dcterms:W3CDTF">2017-06-08T03:45:01Z</dcterms:modified>
</cp:coreProperties>
</file>