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bookViews>
  <sheets>
    <sheet name="2a" sheetId="1" r:id="rId1"/>
  </sheets>
  <externalReferences>
    <externalReference r:id="rId2"/>
  </externalReferences>
  <definedNames>
    <definedName name="_xlnm.Print_Area" localSheetId="0">'2a'!$A$1:$M$68</definedName>
  </definedNames>
  <calcPr calcId="144525"/>
</workbook>
</file>

<file path=xl/calcChain.xml><?xml version="1.0" encoding="utf-8"?>
<calcChain xmlns="http://schemas.openxmlformats.org/spreadsheetml/2006/main">
  <c r="A3" i="1" l="1"/>
  <c r="L6" i="1"/>
  <c r="M6" i="1"/>
  <c r="B8" i="1"/>
  <c r="C8" i="1"/>
  <c r="D8" i="1"/>
  <c r="E8" i="1"/>
  <c r="K10" i="1"/>
  <c r="M10" i="1"/>
  <c r="K11" i="1"/>
  <c r="K30" i="1" s="1"/>
  <c r="M11" i="1"/>
  <c r="K12" i="1"/>
  <c r="M12" i="1"/>
  <c r="K13" i="1"/>
  <c r="M13" i="1"/>
  <c r="K14" i="1"/>
  <c r="M14" i="1"/>
  <c r="K15" i="1"/>
  <c r="M15" i="1"/>
  <c r="K16" i="1"/>
  <c r="M16" i="1"/>
  <c r="K17" i="1"/>
  <c r="M17" i="1"/>
  <c r="K18" i="1"/>
  <c r="M18" i="1"/>
  <c r="K19" i="1"/>
  <c r="M19" i="1"/>
  <c r="K20" i="1"/>
  <c r="M20" i="1"/>
  <c r="K21" i="1"/>
  <c r="M21" i="1"/>
  <c r="K22" i="1"/>
  <c r="M22" i="1"/>
  <c r="K23" i="1"/>
  <c r="M23" i="1"/>
  <c r="K24" i="1"/>
  <c r="M24" i="1"/>
  <c r="K25" i="1"/>
  <c r="M25" i="1"/>
  <c r="K26" i="1"/>
  <c r="M26" i="1"/>
  <c r="K27" i="1"/>
  <c r="M27" i="1"/>
  <c r="K28" i="1"/>
  <c r="M28" i="1"/>
  <c r="K29" i="1"/>
  <c r="M29" i="1"/>
  <c r="B30" i="1"/>
  <c r="C30" i="1"/>
  <c r="D30" i="1"/>
  <c r="E30" i="1"/>
  <c r="F30" i="1"/>
  <c r="G30" i="1"/>
  <c r="H30" i="1"/>
  <c r="I30" i="1"/>
  <c r="J30" i="1"/>
  <c r="L13" i="1" s="1"/>
  <c r="P7" i="1" l="1"/>
  <c r="L16" i="1"/>
  <c r="L12" i="1"/>
  <c r="M30" i="1"/>
  <c r="L19" i="1"/>
  <c r="L15" i="1"/>
  <c r="L11" i="1"/>
  <c r="L18" i="1"/>
  <c r="L14" i="1"/>
  <c r="L10" i="1"/>
  <c r="L29" i="1"/>
  <c r="L28" i="1"/>
  <c r="L27" i="1"/>
  <c r="L26" i="1"/>
  <c r="L25" i="1"/>
  <c r="L24" i="1"/>
  <c r="L23" i="1"/>
  <c r="N23" i="1" s="1"/>
  <c r="L22" i="1"/>
  <c r="L21" i="1"/>
  <c r="L20" i="1"/>
  <c r="L17" i="1"/>
  <c r="N17" i="1" s="1"/>
  <c r="N27" i="1" l="1"/>
  <c r="N21" i="1"/>
  <c r="N25" i="1"/>
  <c r="N29" i="1"/>
  <c r="N11" i="1"/>
  <c r="N12" i="1"/>
  <c r="N22" i="1"/>
  <c r="N26" i="1"/>
  <c r="L30" i="1"/>
  <c r="N10" i="1"/>
  <c r="N15" i="1"/>
  <c r="N16" i="1"/>
  <c r="N14" i="1"/>
  <c r="N19" i="1"/>
  <c r="Q10" i="1"/>
  <c r="Q14" i="1"/>
  <c r="Q18" i="1"/>
  <c r="Q11" i="1"/>
  <c r="Q15" i="1"/>
  <c r="P19" i="1"/>
  <c r="Q19" i="1" s="1"/>
  <c r="Q12" i="1"/>
  <c r="Q16" i="1"/>
  <c r="Q13" i="1"/>
  <c r="Q17" i="1"/>
  <c r="N20" i="1"/>
  <c r="N24" i="1"/>
  <c r="N28" i="1"/>
  <c r="N18" i="1"/>
  <c r="N13" i="1"/>
</calcChain>
</file>

<file path=xl/sharedStrings.xml><?xml version="1.0" encoding="utf-8"?>
<sst xmlns="http://schemas.openxmlformats.org/spreadsheetml/2006/main" count="48" uniqueCount="35">
  <si>
    <t xml:space="preserve">Sources of basic data: Board of Investments (BOI), Clark Development Corporation (CDC), 
                                     Philippine Economic Zone Authority (PEZA), Subic Bay Metropolitan Aurhority (SBMA),
                                      Authority of the Freeport Area of Bataan (AFAB), and Board of Investments ARMM (BOI ARMM).                                   </t>
  </si>
  <si>
    <t>Details may not add up to totals due to rounding.</t>
  </si>
  <si>
    <t xml:space="preserve">Notes:   </t>
  </si>
  <si>
    <r>
      <t>r</t>
    </r>
    <r>
      <rPr>
        <sz val="8"/>
        <rFont val="Arial"/>
        <family val="2"/>
      </rPr>
      <t xml:space="preserve"> revised figure for PEZA</t>
    </r>
  </si>
  <si>
    <t>Total</t>
  </si>
  <si>
    <t>Others</t>
  </si>
  <si>
    <t>USA</t>
  </si>
  <si>
    <t>UK</t>
  </si>
  <si>
    <t>Taiwan</t>
  </si>
  <si>
    <t>Switzerland</t>
  </si>
  <si>
    <t>Singapore</t>
  </si>
  <si>
    <t>Netherlands</t>
  </si>
  <si>
    <t>Malaysia</t>
  </si>
  <si>
    <t>Korea</t>
  </si>
  <si>
    <t>Japan</t>
  </si>
  <si>
    <t>India</t>
  </si>
  <si>
    <t>Hongkong</t>
  </si>
  <si>
    <t>British Virgin Islands</t>
  </si>
  <si>
    <t>Germany</t>
  </si>
  <si>
    <t>Cayman Islands</t>
  </si>
  <si>
    <t>France</t>
  </si>
  <si>
    <t>Denmark</t>
  </si>
  <si>
    <t>China, People's Republic of</t>
  </si>
  <si>
    <t>China</t>
  </si>
  <si>
    <t>Canada</t>
  </si>
  <si>
    <t>Australia</t>
  </si>
  <si>
    <t>Q4</t>
  </si>
  <si>
    <r>
      <t>Q3</t>
    </r>
    <r>
      <rPr>
        <b/>
        <vertAlign val="superscript"/>
        <sz val="10"/>
        <rFont val="Arial"/>
        <family val="2"/>
      </rPr>
      <t xml:space="preserve"> r</t>
    </r>
  </si>
  <si>
    <t>Q2</t>
  </si>
  <si>
    <t>Q1</t>
  </si>
  <si>
    <t>Country</t>
  </si>
  <si>
    <t>Approved FDI</t>
  </si>
  <si>
    <t>(in million pesos)</t>
  </si>
  <si>
    <t>Total Approved Foreign Direct Investments by Country of Investor</t>
  </si>
  <si>
    <t>Table 2a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</si>
</sst>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_);_(* \(#,##0.0\);_(* &quot;-&quot;??_);_(@_)"/>
    <numFmt numFmtId="165" formatCode="#,##0.0"/>
    <numFmt numFmtId="166" formatCode="#,##0.00000"/>
    <numFmt numFmtId="167" formatCode="#,##0.0_);[Red]\(#,##0.0\)"/>
    <numFmt numFmtId="168" formatCode="_(* #,##0.0_);_(* \(#,##0.0\);_(* &quot;-&quot;?_);_(@_)"/>
    <numFmt numFmtId="169" formatCode="#,##0;[Red]#,##0"/>
    <numFmt numFmtId="170" formatCode="General_)"/>
  </numFmts>
  <fonts count="15" x14ac:knownFonts="1">
    <font>
      <sz val="10"/>
      <name val="Arial"/>
    </font>
    <font>
      <sz val="10"/>
      <name val="Arial"/>
    </font>
    <font>
      <sz val="10"/>
      <name val="Arial"/>
      <family val="2"/>
    </font>
    <font>
      <u/>
      <sz val="10"/>
      <name val="Arial"/>
      <family val="2"/>
    </font>
    <font>
      <u/>
      <sz val="10"/>
      <color indexed="9"/>
      <name val="Arial"/>
      <family val="2"/>
    </font>
    <font>
      <sz val="10"/>
      <color indexed="9"/>
      <name val="Arial"/>
      <family val="2"/>
    </font>
    <font>
      <b/>
      <sz val="10"/>
      <name val="Arial"/>
      <family val="2"/>
    </font>
    <font>
      <sz val="8"/>
      <name val="Arial"/>
      <family val="2"/>
    </font>
    <font>
      <i/>
      <sz val="8"/>
      <name val="Arial"/>
      <family val="2"/>
    </font>
    <font>
      <i/>
      <sz val="8"/>
      <color indexed="9"/>
      <name val="Arial"/>
      <family val="2"/>
    </font>
    <font>
      <vertAlign val="superscript"/>
      <sz val="8"/>
      <name val="Arial"/>
      <family val="2"/>
    </font>
    <font>
      <b/>
      <sz val="9"/>
      <name val="Arial"/>
      <family val="2"/>
    </font>
    <font>
      <b/>
      <vertAlign val="superscript"/>
      <sz val="10"/>
      <name val="Arial"/>
      <family val="2"/>
    </font>
    <font>
      <b/>
      <i/>
      <sz val="10"/>
      <name val="Arial"/>
      <family val="2"/>
    </font>
    <font>
      <sz val="12"/>
      <name val="Helv"/>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cellStyleXfs>
  <cellXfs count="73">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43" fontId="2" fillId="2" borderId="0" xfId="0" applyNumberFormat="1" applyFont="1" applyFill="1"/>
    <xf numFmtId="164" fontId="2" fillId="2" borderId="0" xfId="1" applyNumberFormat="1" applyFont="1" applyFill="1" applyAlignment="1">
      <alignment horizontal="right"/>
    </xf>
    <xf numFmtId="165" fontId="6" fillId="2" borderId="0" xfId="0" applyNumberFormat="1" applyFont="1" applyFill="1" applyBorder="1" applyAlignment="1">
      <alignment vertical="center"/>
    </xf>
    <xf numFmtId="0" fontId="7" fillId="2" borderId="0" xfId="0" applyFont="1" applyFill="1"/>
    <xf numFmtId="0" fontId="7" fillId="2" borderId="0" xfId="0" applyFont="1" applyFill="1" applyBorder="1" applyAlignment="1">
      <alignment horizontal="left" wrapText="1"/>
    </xf>
    <xf numFmtId="0" fontId="8" fillId="2" borderId="0" xfId="0" applyFont="1" applyFill="1" applyBorder="1" applyAlignment="1">
      <alignment horizontal="left"/>
    </xf>
    <xf numFmtId="3" fontId="8" fillId="2" borderId="0" xfId="0" applyNumberFormat="1" applyFont="1" applyFill="1" applyBorder="1" applyAlignment="1"/>
    <xf numFmtId="166" fontId="8" fillId="2" borderId="0" xfId="0" applyNumberFormat="1" applyFont="1" applyFill="1" applyBorder="1" applyAlignment="1"/>
    <xf numFmtId="0" fontId="7" fillId="2" borderId="0" xfId="0" applyFont="1" applyFill="1" applyBorder="1" applyAlignment="1"/>
    <xf numFmtId="3" fontId="8" fillId="2" borderId="0" xfId="0" quotePrefix="1" applyNumberFormat="1" applyFont="1" applyFill="1" applyBorder="1" applyAlignment="1"/>
    <xf numFmtId="165" fontId="9" fillId="2" borderId="0" xfId="0" quotePrefix="1" applyNumberFormat="1" applyFont="1" applyFill="1" applyBorder="1" applyAlignment="1"/>
    <xf numFmtId="3" fontId="9" fillId="2" borderId="0" xfId="0" applyNumberFormat="1" applyFont="1" applyFill="1" applyBorder="1" applyAlignment="1"/>
    <xf numFmtId="165" fontId="9" fillId="2" borderId="0" xfId="0" applyNumberFormat="1" applyFont="1" applyFill="1" applyBorder="1"/>
    <xf numFmtId="165" fontId="9" fillId="2" borderId="0" xfId="0" applyNumberFormat="1" applyFont="1" applyFill="1" applyBorder="1" applyAlignment="1"/>
    <xf numFmtId="0" fontId="2" fillId="2" borderId="0" xfId="0" applyFont="1" applyFill="1" applyAlignment="1">
      <alignment vertical="center"/>
    </xf>
    <xf numFmtId="167" fontId="6" fillId="2" borderId="0" xfId="1" applyNumberFormat="1" applyFont="1" applyFill="1" applyBorder="1" applyAlignment="1">
      <alignment horizontal="right" vertical="center"/>
    </xf>
    <xf numFmtId="167" fontId="6" fillId="2" borderId="0" xfId="0" applyNumberFormat="1" applyFont="1" applyFill="1" applyBorder="1" applyAlignment="1">
      <alignment horizontal="right" vertical="center"/>
    </xf>
    <xf numFmtId="0" fontId="10" fillId="2" borderId="0" xfId="0" applyFont="1" applyFill="1" applyBorder="1" applyAlignment="1"/>
    <xf numFmtId="167" fontId="6" fillId="2" borderId="1" xfId="1" applyNumberFormat="1" applyFont="1" applyFill="1" applyBorder="1" applyAlignment="1">
      <alignment horizontal="center" vertical="center"/>
    </xf>
    <xf numFmtId="167" fontId="6" fillId="2" borderId="1" xfId="1" applyNumberFormat="1" applyFont="1" applyFill="1" applyBorder="1" applyAlignment="1">
      <alignment horizontal="right" vertical="center"/>
    </xf>
    <xf numFmtId="167" fontId="6" fillId="2" borderId="1" xfId="0" applyNumberFormat="1" applyFont="1" applyFill="1" applyBorder="1" applyAlignment="1">
      <alignment horizontal="right" vertical="center"/>
    </xf>
    <xf numFmtId="0" fontId="6" fillId="2" borderId="2" xfId="0" applyFont="1" applyFill="1" applyBorder="1" applyAlignment="1">
      <alignment horizontal="left" vertical="center" indent="1"/>
    </xf>
    <xf numFmtId="10" fontId="2" fillId="2" borderId="0" xfId="2" applyNumberFormat="1" applyFont="1" applyFill="1" applyAlignment="1">
      <alignment vertical="center"/>
    </xf>
    <xf numFmtId="167" fontId="2" fillId="2" borderId="0" xfId="1" applyNumberFormat="1" applyFont="1" applyFill="1" applyAlignment="1">
      <alignment horizontal="right" vertical="center"/>
    </xf>
    <xf numFmtId="167" fontId="6" fillId="3" borderId="1" xfId="1" applyNumberFormat="1" applyFont="1" applyFill="1" applyBorder="1" applyAlignment="1">
      <alignment horizontal="center" vertical="center"/>
    </xf>
    <xf numFmtId="167" fontId="6" fillId="3" borderId="1" xfId="1" applyNumberFormat="1" applyFont="1" applyFill="1" applyBorder="1" applyAlignment="1">
      <alignment horizontal="right" vertical="center"/>
    </xf>
    <xf numFmtId="164" fontId="6" fillId="3" borderId="1" xfId="0" applyNumberFormat="1" applyFont="1" applyFill="1" applyBorder="1"/>
    <xf numFmtId="164" fontId="0" fillId="3" borderId="1" xfId="0" applyNumberFormat="1" applyFill="1" applyBorder="1"/>
    <xf numFmtId="165" fontId="6" fillId="3" borderId="0" xfId="0" applyNumberFormat="1" applyFont="1" applyFill="1" applyBorder="1" applyAlignment="1">
      <alignment vertical="center"/>
    </xf>
    <xf numFmtId="167" fontId="6" fillId="2" borderId="0" xfId="1" applyNumberFormat="1" applyFont="1" applyFill="1" applyBorder="1" applyAlignment="1">
      <alignment horizontal="center" vertical="center"/>
    </xf>
    <xf numFmtId="168" fontId="6" fillId="2" borderId="0" xfId="0" applyNumberFormat="1" applyFont="1" applyFill="1" applyBorder="1"/>
    <xf numFmtId="168" fontId="0" fillId="2" borderId="0" xfId="0" applyNumberFormat="1" applyFill="1" applyBorder="1"/>
    <xf numFmtId="167" fontId="2" fillId="3" borderId="0" xfId="1" applyNumberFormat="1" applyFont="1" applyFill="1" applyAlignment="1">
      <alignment horizontal="right" vertical="center"/>
    </xf>
    <xf numFmtId="167" fontId="6" fillId="3" borderId="0" xfId="1" applyNumberFormat="1" applyFont="1" applyFill="1" applyBorder="1" applyAlignment="1">
      <alignment horizontal="center" vertical="center"/>
    </xf>
    <xf numFmtId="167" fontId="6" fillId="3" borderId="0" xfId="1" applyNumberFormat="1" applyFont="1" applyFill="1" applyBorder="1" applyAlignment="1">
      <alignment horizontal="right" vertical="center"/>
    </xf>
    <xf numFmtId="168" fontId="6" fillId="3" borderId="0" xfId="0" applyNumberFormat="1" applyFont="1" applyFill="1" applyBorder="1"/>
    <xf numFmtId="168" fontId="0" fillId="3" borderId="0" xfId="0" applyNumberFormat="1" applyFill="1" applyBorder="1"/>
    <xf numFmtId="167" fontId="2" fillId="2" borderId="0" xfId="0" applyNumberFormat="1" applyFont="1" applyFill="1" applyAlignment="1">
      <alignment vertical="center"/>
    </xf>
    <xf numFmtId="165" fontId="0" fillId="2" borderId="0" xfId="0" applyNumberFormat="1" applyFill="1" applyBorder="1"/>
    <xf numFmtId="4" fontId="0" fillId="3" borderId="0" xfId="0" applyNumberFormat="1" applyFill="1" applyBorder="1"/>
    <xf numFmtId="164" fontId="0" fillId="2" borderId="0" xfId="0" applyNumberFormat="1" applyFill="1" applyBorder="1"/>
    <xf numFmtId="0" fontId="6" fillId="2" borderId="0" xfId="0" applyFont="1" applyFill="1" applyBorder="1"/>
    <xf numFmtId="167" fontId="6" fillId="2" borderId="0"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xf>
    <xf numFmtId="0" fontId="6" fillId="2" borderId="3" xfId="0" applyFont="1" applyFill="1" applyBorder="1" applyAlignment="1">
      <alignment horizontal="center" vertical="center"/>
    </xf>
    <xf numFmtId="167" fontId="11" fillId="2" borderId="4"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3" fontId="6" fillId="2" borderId="6" xfId="0" applyNumberFormat="1" applyFont="1" applyFill="1" applyBorder="1" applyAlignment="1">
      <alignment horizontal="center" vertical="center"/>
    </xf>
    <xf numFmtId="3" fontId="6" fillId="2" borderId="7" xfId="0" applyNumberFormat="1" applyFont="1" applyFill="1" applyBorder="1" applyAlignment="1">
      <alignment horizontal="center" vertical="center"/>
    </xf>
    <xf numFmtId="0" fontId="6" fillId="2" borderId="7" xfId="0" applyFont="1" applyFill="1" applyBorder="1" applyAlignment="1">
      <alignment horizontal="center" vertical="center"/>
    </xf>
    <xf numFmtId="167" fontId="11" fillId="2" borderId="8" xfId="0" applyNumberFormat="1" applyFont="1" applyFill="1" applyBorder="1" applyAlignment="1">
      <alignment horizontal="center" vertical="center" wrapText="1"/>
    </xf>
    <xf numFmtId="3" fontId="6" fillId="2" borderId="9"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0" fontId="6" fillId="2" borderId="12" xfId="0" applyFont="1" applyFill="1" applyBorder="1" applyAlignment="1">
      <alignment horizontal="center" vertical="center"/>
    </xf>
    <xf numFmtId="167" fontId="11" fillId="2" borderId="13" xfId="0" applyNumberFormat="1" applyFont="1" applyFill="1" applyBorder="1" applyAlignment="1">
      <alignment horizontal="center" vertical="center" wrapText="1"/>
    </xf>
    <xf numFmtId="3" fontId="6" fillId="2" borderId="14" xfId="0" applyNumberFormat="1" applyFont="1" applyFill="1" applyBorder="1" applyAlignment="1">
      <alignment horizontal="center" vertical="center" wrapText="1"/>
    </xf>
    <xf numFmtId="3" fontId="6" fillId="2" borderId="15" xfId="0" applyNumberFormat="1" applyFont="1" applyFill="1" applyBorder="1" applyAlignment="1">
      <alignment horizontal="center" vertical="center"/>
    </xf>
    <xf numFmtId="3" fontId="6" fillId="2" borderId="16" xfId="0" applyNumberFormat="1" applyFont="1" applyFill="1" applyBorder="1" applyAlignment="1">
      <alignment horizontal="center" vertical="center"/>
    </xf>
    <xf numFmtId="3" fontId="6" fillId="2" borderId="13" xfId="0" applyNumberFormat="1" applyFont="1" applyFill="1" applyBorder="1" applyAlignment="1">
      <alignment horizontal="center" vertical="center"/>
    </xf>
    <xf numFmtId="3" fontId="6" fillId="2" borderId="17" xfId="0" applyNumberFormat="1" applyFont="1" applyFill="1" applyBorder="1" applyAlignment="1">
      <alignment horizontal="center" vertical="center"/>
    </xf>
    <xf numFmtId="0" fontId="2" fillId="2" borderId="0" xfId="0" applyFont="1" applyFill="1" applyBorder="1" applyAlignment="1">
      <alignment vertical="center"/>
    </xf>
    <xf numFmtId="0" fontId="13" fillId="2" borderId="0" xfId="0" applyFont="1" applyFill="1" applyBorder="1" applyAlignment="1">
      <alignment vertical="center"/>
    </xf>
    <xf numFmtId="169" fontId="6" fillId="2" borderId="0" xfId="0" applyNumberFormat="1" applyFont="1" applyFill="1" applyBorder="1" applyAlignment="1">
      <alignment horizontal="left" vertical="center"/>
    </xf>
    <xf numFmtId="0" fontId="6" fillId="2" borderId="0" xfId="0" applyFont="1" applyFill="1" applyBorder="1" applyAlignment="1">
      <alignment vertical="center"/>
    </xf>
  </cellXfs>
  <cellStyles count="6">
    <cellStyle name="Comma" xfId="1" builtinId="3"/>
    <cellStyle name="Comma 2" xfId="3"/>
    <cellStyle name="Normal" xfId="0" builtinId="0"/>
    <cellStyle name="Normal 2" xfId="4"/>
    <cellStyle name="Percent" xfId="2"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2b
Total Approved FDIs by Country of Investor
Sem1 2008 and Sem1 2009</a:t>
            </a:r>
          </a:p>
        </c:rich>
      </c:tx>
      <c:overlay val="0"/>
      <c:spPr>
        <a:noFill/>
        <a:ln w="25400">
          <a:noFill/>
        </a:ln>
      </c:spPr>
    </c:title>
    <c:autoTitleDeleted val="0"/>
    <c:view3D>
      <c:rotX val="15"/>
      <c:rotY val="3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dPt>
          <c:dLbls>
            <c:dLbl>
              <c:idx val="0"/>
              <c:tx>
                <c:rich>
                  <a:bodyPr/>
                  <a:lstStyle/>
                  <a:p>
                    <a:pPr>
                      <a:defRPr sz="225" b="0" i="0" u="none" strike="noStrike" baseline="0">
                        <a:solidFill>
                          <a:srgbClr val="000000"/>
                        </a:solidFill>
                        <a:latin typeface="Arial"/>
                        <a:ea typeface="Arial"/>
                        <a:cs typeface="Arial"/>
                      </a:defRPr>
                    </a:pPr>
                    <a:r>
                      <a:t>Australia
1.8%</a:t>
                    </a:r>
                  </a:p>
                </c:rich>
              </c:tx>
              <c:spPr>
                <a:noFill/>
                <a:ln w="25400">
                  <a:noFill/>
                </a:ln>
              </c:spPr>
              <c:dLblPos val="bestFit"/>
              <c:showLegendKey val="0"/>
              <c:showVal val="0"/>
              <c:showCatName val="0"/>
              <c:showSerName val="0"/>
              <c:showPercent val="0"/>
              <c:showBubbleSize val="0"/>
            </c:dLbl>
            <c:dLbl>
              <c:idx val="1"/>
              <c:tx>
                <c:rich>
                  <a:bodyPr/>
                  <a:lstStyle/>
                  <a:p>
                    <a:pPr>
                      <a:defRPr sz="225" b="0" i="0" u="none" strike="noStrike" baseline="0">
                        <a:solidFill>
                          <a:srgbClr val="000000"/>
                        </a:solidFill>
                        <a:latin typeface="Arial"/>
                        <a:ea typeface="Arial"/>
                        <a:cs typeface="Arial"/>
                      </a:defRPr>
                    </a:pPr>
                    <a:r>
                      <a:t>British Virgin Is
3.5%</a:t>
                    </a:r>
                  </a:p>
                </c:rich>
              </c:tx>
              <c:spPr>
                <a:noFill/>
                <a:ln w="25400">
                  <a:noFill/>
                </a:ln>
              </c:spPr>
              <c:dLblPos val="bestFit"/>
              <c:showLegendKey val="0"/>
              <c:showVal val="0"/>
              <c:showCatName val="0"/>
              <c:showSerName val="0"/>
              <c:showPercent val="0"/>
              <c:showBubbleSize val="0"/>
            </c:dLbl>
            <c:dLbl>
              <c:idx val="2"/>
              <c:tx>
                <c:rich>
                  <a:bodyPr/>
                  <a:lstStyle/>
                  <a:p>
                    <a:pPr>
                      <a:defRPr sz="225" b="0" i="0" u="none" strike="noStrike" baseline="0">
                        <a:solidFill>
                          <a:srgbClr val="000000"/>
                        </a:solidFill>
                        <a:latin typeface="Arial"/>
                        <a:ea typeface="Arial"/>
                        <a:cs typeface="Arial"/>
                      </a:defRPr>
                    </a:pPr>
                    <a:r>
                      <a:t>Germany
0.3%</a:t>
                    </a:r>
                  </a:p>
                </c:rich>
              </c:tx>
              <c:spPr>
                <a:noFill/>
                <a:ln w="25400">
                  <a:noFill/>
                </a:ln>
              </c:spPr>
              <c:dLblPos val="bestFit"/>
              <c:showLegendKey val="0"/>
              <c:showVal val="0"/>
              <c:showCatName val="0"/>
              <c:showSerName val="0"/>
              <c:showPercent val="0"/>
              <c:showBubbleSize val="0"/>
            </c:dLbl>
            <c:dLbl>
              <c:idx val="3"/>
              <c:tx>
                <c:rich>
                  <a:bodyPr/>
                  <a:lstStyle/>
                  <a:p>
                    <a:pPr>
                      <a:defRPr sz="225" b="0" i="0" u="none" strike="noStrike" baseline="0">
                        <a:solidFill>
                          <a:srgbClr val="000000"/>
                        </a:solidFill>
                        <a:latin typeface="Arial"/>
                        <a:ea typeface="Arial"/>
                        <a:cs typeface="Arial"/>
                      </a:defRPr>
                    </a:pPr>
                    <a:r>
                      <a:t>Hongkong
16.1%</a:t>
                    </a:r>
                  </a:p>
                </c:rich>
              </c:tx>
              <c:spPr>
                <a:noFill/>
                <a:ln w="25400">
                  <a:noFill/>
                </a:ln>
              </c:spPr>
              <c:dLblPos val="bestFit"/>
              <c:showLegendKey val="0"/>
              <c:showVal val="0"/>
              <c:showCatName val="0"/>
              <c:showSerName val="0"/>
              <c:showPercent val="0"/>
              <c:showBubbleSize val="0"/>
            </c:dLbl>
            <c:dLbl>
              <c:idx val="4"/>
              <c:tx>
                <c:rich>
                  <a:bodyPr/>
                  <a:lstStyle/>
                  <a:p>
                    <a:pPr>
                      <a:defRPr sz="225" b="0" i="0" u="none" strike="noStrike" baseline="0">
                        <a:solidFill>
                          <a:srgbClr val="000000"/>
                        </a:solidFill>
                        <a:latin typeface="Arial"/>
                        <a:ea typeface="Arial"/>
                        <a:cs typeface="Arial"/>
                      </a:defRPr>
                    </a:pPr>
                    <a:r>
                      <a:t>Japan
14.1%</a:t>
                    </a:r>
                  </a:p>
                </c:rich>
              </c:tx>
              <c:spPr>
                <a:noFill/>
                <a:ln w="25400">
                  <a:noFill/>
                </a:ln>
              </c:spPr>
              <c:dLblPos val="bestFit"/>
              <c:showLegendKey val="0"/>
              <c:showVal val="0"/>
              <c:showCatName val="0"/>
              <c:showSerName val="0"/>
              <c:showPercent val="0"/>
              <c:showBubbleSize val="0"/>
            </c:dLbl>
            <c:dLbl>
              <c:idx val="5"/>
              <c:tx>
                <c:rich>
                  <a:bodyPr/>
                  <a:lstStyle/>
                  <a:p>
                    <a:pPr>
                      <a:defRPr sz="225" b="0" i="0" u="none" strike="noStrike" baseline="0">
                        <a:solidFill>
                          <a:srgbClr val="000000"/>
                        </a:solidFill>
                        <a:latin typeface="Arial"/>
                        <a:ea typeface="Arial"/>
                        <a:cs typeface="Arial"/>
                      </a:defRPr>
                    </a:pPr>
                    <a:r>
                      <a:t>Korea
22.7%</a:t>
                    </a:r>
                  </a:p>
                </c:rich>
              </c:tx>
              <c:spPr>
                <a:noFill/>
                <a:ln w="25400">
                  <a:noFill/>
                </a:ln>
              </c:spPr>
              <c:dLblPos val="bestFit"/>
              <c:showLegendKey val="0"/>
              <c:showVal val="0"/>
              <c:showCatName val="0"/>
              <c:showSerName val="0"/>
              <c:showPercent val="0"/>
              <c:showBubbleSize val="0"/>
            </c:dLbl>
            <c:dLbl>
              <c:idx val="6"/>
              <c:tx>
                <c:rich>
                  <a:bodyPr/>
                  <a:lstStyle/>
                  <a:p>
                    <a:pPr>
                      <a:defRPr sz="225" b="0" i="0" u="none" strike="noStrike" baseline="0">
                        <a:solidFill>
                          <a:srgbClr val="000000"/>
                        </a:solidFill>
                        <a:latin typeface="Arial"/>
                        <a:ea typeface="Arial"/>
                        <a:cs typeface="Arial"/>
                      </a:defRPr>
                    </a:pPr>
                    <a:r>
                      <a:t>Netherlands
7.7%</a:t>
                    </a:r>
                  </a:p>
                </c:rich>
              </c:tx>
              <c:spPr>
                <a:noFill/>
                <a:ln w="25400">
                  <a:noFill/>
                </a:ln>
              </c:spPr>
              <c:dLblPos val="bestFit"/>
              <c:showLegendKey val="0"/>
              <c:showVal val="0"/>
              <c:showCatName val="0"/>
              <c:showSerName val="0"/>
              <c:showPercent val="0"/>
              <c:showBubbleSize val="0"/>
            </c:dLbl>
            <c:dLbl>
              <c:idx val="7"/>
              <c:tx>
                <c:rich>
                  <a:bodyPr/>
                  <a:lstStyle/>
                  <a:p>
                    <a:pPr>
                      <a:defRPr sz="225" b="0" i="0" u="none" strike="noStrike" baseline="0">
                        <a:solidFill>
                          <a:srgbClr val="000000"/>
                        </a:solidFill>
                        <a:latin typeface="Arial"/>
                        <a:ea typeface="Arial"/>
                        <a:cs typeface="Arial"/>
                      </a:defRPr>
                    </a:pPr>
                    <a:r>
                      <a:t>PROC
1.4%</a:t>
                    </a:r>
                  </a:p>
                </c:rich>
              </c:tx>
              <c:spPr>
                <a:noFill/>
                <a:ln w="25400">
                  <a:noFill/>
                </a:ln>
              </c:spPr>
              <c:dLblPos val="bestFit"/>
              <c:showLegendKey val="0"/>
              <c:showVal val="0"/>
              <c:showCatName val="0"/>
              <c:showSerName val="0"/>
              <c:showPercent val="0"/>
              <c:showBubbleSize val="0"/>
            </c:dLbl>
            <c:dLbl>
              <c:idx val="8"/>
              <c:tx>
                <c:rich>
                  <a:bodyPr/>
                  <a:lstStyle/>
                  <a:p>
                    <a:pPr>
                      <a:defRPr sz="225" b="0" i="0" u="none" strike="noStrike" baseline="0">
                        <a:solidFill>
                          <a:srgbClr val="000000"/>
                        </a:solidFill>
                        <a:latin typeface="Arial"/>
                        <a:ea typeface="Arial"/>
                        <a:cs typeface="Arial"/>
                      </a:defRPr>
                    </a:pPr>
                    <a:r>
                      <a:t>Singapore
1.9%</a:t>
                    </a:r>
                  </a:p>
                </c:rich>
              </c:tx>
              <c:spPr>
                <a:noFill/>
                <a:ln w="25400">
                  <a:noFill/>
                </a:ln>
              </c:spPr>
              <c:dLblPos val="bestFit"/>
              <c:showLegendKey val="0"/>
              <c:showVal val="0"/>
              <c:showCatName val="0"/>
              <c:showSerName val="0"/>
              <c:showPercent val="0"/>
              <c:showBubbleSize val="0"/>
            </c:dLbl>
            <c:dLbl>
              <c:idx val="9"/>
              <c:tx>
                <c:rich>
                  <a:bodyPr/>
                  <a:lstStyle/>
                  <a:p>
                    <a:pPr>
                      <a:defRPr sz="225" b="0" i="0" u="none" strike="noStrike" baseline="0">
                        <a:solidFill>
                          <a:srgbClr val="000000"/>
                        </a:solidFill>
                        <a:latin typeface="Arial"/>
                        <a:ea typeface="Arial"/>
                        <a:cs typeface="Arial"/>
                      </a:defRPr>
                    </a:pPr>
                    <a:r>
                      <a:t>Switzerland
3.0%</a:t>
                    </a:r>
                  </a:p>
                </c:rich>
              </c:tx>
              <c:spPr>
                <a:noFill/>
                <a:ln w="25400">
                  <a:noFill/>
                </a:ln>
              </c:spPr>
              <c:dLblPos val="bestFit"/>
              <c:showLegendKey val="0"/>
              <c:showVal val="0"/>
              <c:showCatName val="0"/>
              <c:showSerName val="0"/>
              <c:showPercent val="0"/>
              <c:showBubbleSize val="0"/>
            </c:dLbl>
            <c:dLbl>
              <c:idx val="10"/>
              <c:tx>
                <c:rich>
                  <a:bodyPr/>
                  <a:lstStyle/>
                  <a:p>
                    <a:pPr>
                      <a:defRPr sz="225" b="0" i="0" u="none" strike="noStrike" baseline="0">
                        <a:solidFill>
                          <a:srgbClr val="000000"/>
                        </a:solidFill>
                        <a:latin typeface="Arial"/>
                        <a:ea typeface="Arial"/>
                        <a:cs typeface="Arial"/>
                      </a:defRPr>
                    </a:pPr>
                    <a:r>
                      <a:t>USA
9.2%</a:t>
                    </a:r>
                  </a:p>
                </c:rich>
              </c:tx>
              <c:spPr>
                <a:noFill/>
                <a:ln w="25400">
                  <a:noFill/>
                </a:ln>
              </c:spPr>
              <c:dLblPos val="bestFit"/>
              <c:showLegendKey val="0"/>
              <c:showVal val="0"/>
              <c:showCatName val="0"/>
              <c:showSerName val="0"/>
              <c:showPercent val="0"/>
              <c:showBubbleSize val="0"/>
            </c:dLbl>
            <c:dLbl>
              <c:idx val="11"/>
              <c:tx>
                <c:rich>
                  <a:bodyPr/>
                  <a:lstStyle/>
                  <a:p>
                    <a:pPr>
                      <a:defRPr sz="225" b="0" i="0" u="none" strike="noStrike" baseline="0">
                        <a:solidFill>
                          <a:srgbClr val="000000"/>
                        </a:solidFill>
                        <a:latin typeface="Arial"/>
                        <a:ea typeface="Arial"/>
                        <a:cs typeface="Arial"/>
                      </a:defRPr>
                    </a:pPr>
                    <a:r>
                      <a:t>UK
13.5%</a:t>
                    </a:r>
                  </a:p>
                </c:rich>
              </c:tx>
              <c:spPr>
                <a:noFill/>
                <a:ln w="25400">
                  <a:noFill/>
                </a:ln>
              </c:spPr>
              <c:dLblPos val="bestFit"/>
              <c:showLegendKey val="0"/>
              <c:showVal val="0"/>
              <c:showCatName val="0"/>
              <c:showSerName val="0"/>
              <c:showPercent val="0"/>
              <c:showBubbleSize val="0"/>
            </c:dLbl>
            <c:dLbl>
              <c:idx val="12"/>
              <c:tx>
                <c:rich>
                  <a:bodyPr/>
                  <a:lstStyle/>
                  <a:p>
                    <a:pPr>
                      <a:defRPr sz="225" b="0" i="0" u="none" strike="noStrike" baseline="0">
                        <a:solidFill>
                          <a:srgbClr val="000000"/>
                        </a:solidFill>
                        <a:latin typeface="Arial"/>
                        <a:ea typeface="Arial"/>
                        <a:cs typeface="Arial"/>
                      </a:defRPr>
                    </a:pPr>
                    <a:r>
                      <a:t>Others
5.3%</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numRef>
              <c:f>'2a'!#REF!</c:f>
              <c:numCache>
                <c:formatCode>General</c:formatCode>
                <c:ptCount val="1"/>
                <c:pt idx="0">
                  <c:v>1</c:v>
                </c:pt>
              </c:numCache>
            </c:numRef>
          </c:cat>
          <c:val>
            <c:numRef>
              <c:f>'2a'!#REF!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Figure 2a
Total Approved FDIs by Country of Investor
Fourth Quarter 2011</a:t>
            </a:r>
          </a:p>
        </c:rich>
      </c:tx>
      <c:layout>
        <c:manualLayout>
          <c:xMode val="edge"/>
          <c:yMode val="edge"/>
          <c:x val="0.16080765088639104"/>
          <c:y val="6.3394862527429971E-2"/>
        </c:manualLayout>
      </c:layout>
      <c:overlay val="0"/>
      <c:spPr>
        <a:noFill/>
        <a:ln w="25400">
          <a:noFill/>
        </a:ln>
      </c:spPr>
    </c:title>
    <c:autoTitleDeleted val="0"/>
    <c:view3D>
      <c:rotX val="15"/>
      <c:rotY val="280"/>
      <c:rAngAx val="0"/>
      <c:perspective val="0"/>
    </c:view3D>
    <c:floor>
      <c:thickness val="0"/>
    </c:floor>
    <c:sideWall>
      <c:thickness val="0"/>
    </c:sideWall>
    <c:backWall>
      <c:thickness val="0"/>
    </c:backWall>
    <c:plotArea>
      <c:layout>
        <c:manualLayout>
          <c:layoutTarget val="inner"/>
          <c:xMode val="edge"/>
          <c:yMode val="edge"/>
          <c:x val="0.24078624078624078"/>
          <c:y val="0.38360655737704918"/>
          <c:w val="0.55036855036855037"/>
          <c:h val="0.29180327868852457"/>
        </c:manualLayout>
      </c:layout>
      <c:pie3DChart>
        <c:varyColors val="1"/>
        <c:ser>
          <c:idx val="0"/>
          <c:order val="0"/>
          <c:spPr>
            <a:solidFill>
              <a:srgbClr val="9999FF"/>
            </a:solidFill>
            <a:ln w="12700">
              <a:solidFill>
                <a:schemeClr val="tx2">
                  <a:lumMod val="60000"/>
                  <a:lumOff val="40000"/>
                </a:schemeClr>
              </a:solidFill>
              <a:prstDash val="solid"/>
            </a:ln>
          </c:spPr>
          <c:explosion val="7"/>
          <c:dPt>
            <c:idx val="0"/>
            <c:bubble3D val="0"/>
            <c:spPr>
              <a:solidFill>
                <a:srgbClr val="FFC000"/>
              </a:solidFill>
              <a:ln w="12700">
                <a:solidFill>
                  <a:schemeClr val="tx2">
                    <a:lumMod val="60000"/>
                    <a:lumOff val="40000"/>
                  </a:schemeClr>
                </a:solidFill>
                <a:prstDash val="solid"/>
              </a:ln>
            </c:spPr>
          </c:dPt>
          <c:dPt>
            <c:idx val="1"/>
            <c:bubble3D val="0"/>
            <c:spPr>
              <a:pattFill prst="wdUpDiag">
                <a:fgClr>
                  <a:srgbClr val="FF8080"/>
                </a:fgClr>
                <a:bgClr>
                  <a:srgbClr val="FFFFFF"/>
                </a:bgClr>
              </a:pattFill>
              <a:ln w="12700">
                <a:solidFill>
                  <a:schemeClr val="tx2">
                    <a:lumMod val="60000"/>
                    <a:lumOff val="40000"/>
                  </a:schemeClr>
                </a:solidFill>
                <a:prstDash val="solid"/>
              </a:ln>
            </c:spPr>
          </c:dPt>
          <c:dPt>
            <c:idx val="2"/>
            <c:bubble3D val="0"/>
            <c:spPr>
              <a:pattFill prst="pct90">
                <a:fgClr>
                  <a:srgbClr val="FFFF99"/>
                </a:fgClr>
                <a:bgClr>
                  <a:srgbClr val="333333"/>
                </a:bgClr>
              </a:pattFill>
              <a:ln w="12700">
                <a:solidFill>
                  <a:schemeClr val="tx2">
                    <a:lumMod val="60000"/>
                    <a:lumOff val="40000"/>
                  </a:schemeClr>
                </a:solidFill>
                <a:prstDash val="solid"/>
              </a:ln>
            </c:spPr>
          </c:dPt>
          <c:dPt>
            <c:idx val="3"/>
            <c:bubble3D val="0"/>
            <c:spPr>
              <a:solidFill>
                <a:srgbClr val="FF0000"/>
              </a:solidFill>
              <a:ln w="12700">
                <a:solidFill>
                  <a:schemeClr val="tx2">
                    <a:lumMod val="60000"/>
                    <a:lumOff val="40000"/>
                  </a:schemeClr>
                </a:solidFill>
                <a:prstDash val="solid"/>
              </a:ln>
            </c:spPr>
          </c:dPt>
          <c:dPt>
            <c:idx val="4"/>
            <c:bubble3D val="0"/>
            <c:spPr>
              <a:pattFill prst="solidDmnd">
                <a:fgClr>
                  <a:srgbClr val="FFFFFF"/>
                </a:fgClr>
                <a:bgClr>
                  <a:srgbClr val="339966"/>
                </a:bgClr>
              </a:pattFill>
              <a:ln w="12700">
                <a:solidFill>
                  <a:schemeClr val="tx2">
                    <a:lumMod val="60000"/>
                    <a:lumOff val="40000"/>
                  </a:schemeClr>
                </a:solidFill>
                <a:prstDash val="solid"/>
              </a:ln>
            </c:spPr>
          </c:dPt>
          <c:dPt>
            <c:idx val="5"/>
            <c:bubble3D val="0"/>
            <c:spPr>
              <a:solidFill>
                <a:srgbClr val="7030A0"/>
              </a:solidFill>
              <a:ln w="12700">
                <a:solidFill>
                  <a:schemeClr val="tx2">
                    <a:lumMod val="60000"/>
                    <a:lumOff val="40000"/>
                  </a:schemeClr>
                </a:solidFill>
                <a:prstDash val="solid"/>
              </a:ln>
            </c:spPr>
          </c:dPt>
          <c:dPt>
            <c:idx val="6"/>
            <c:bubble3D val="0"/>
            <c:spPr>
              <a:solidFill>
                <a:srgbClr val="008080"/>
              </a:solidFill>
              <a:ln w="12700">
                <a:solidFill>
                  <a:schemeClr val="tx2">
                    <a:lumMod val="60000"/>
                    <a:lumOff val="40000"/>
                  </a:schemeClr>
                </a:solidFill>
                <a:prstDash val="solid"/>
              </a:ln>
            </c:spPr>
          </c:dPt>
          <c:dPt>
            <c:idx val="7"/>
            <c:bubble3D val="0"/>
            <c:spPr>
              <a:solidFill>
                <a:srgbClr val="FF99CC"/>
              </a:solidFill>
              <a:ln w="12700">
                <a:solidFill>
                  <a:schemeClr val="tx2">
                    <a:lumMod val="60000"/>
                    <a:lumOff val="40000"/>
                  </a:schemeClr>
                </a:solidFill>
                <a:prstDash val="solid"/>
              </a:ln>
            </c:spPr>
          </c:dPt>
          <c:dPt>
            <c:idx val="8"/>
            <c:bubble3D val="0"/>
            <c:spPr>
              <a:solidFill>
                <a:srgbClr val="CCFFFF"/>
              </a:solidFill>
              <a:ln w="12700">
                <a:solidFill>
                  <a:schemeClr val="tx2">
                    <a:lumMod val="60000"/>
                    <a:lumOff val="40000"/>
                  </a:schemeClr>
                </a:solidFill>
                <a:prstDash val="solid"/>
              </a:ln>
            </c:spPr>
          </c:dPt>
          <c:dPt>
            <c:idx val="9"/>
            <c:bubble3D val="0"/>
            <c:spPr>
              <a:solidFill>
                <a:schemeClr val="tx2">
                  <a:lumMod val="60000"/>
                  <a:lumOff val="40000"/>
                </a:schemeClr>
              </a:solidFill>
              <a:ln w="12700">
                <a:solidFill>
                  <a:schemeClr val="tx2">
                    <a:lumMod val="60000"/>
                    <a:lumOff val="40000"/>
                  </a:schemeClr>
                </a:solidFill>
                <a:prstDash val="solid"/>
              </a:ln>
            </c:spPr>
          </c:dPt>
          <c:dLbls>
            <c:dLbl>
              <c:idx val="0"/>
              <c:layout>
                <c:manualLayout>
                  <c:x val="0.24087291299889724"/>
                  <c:y val="-7.2809603717568075E-2"/>
                </c:manualLayout>
              </c:layout>
              <c:numFmt formatCode="0.0%" sourceLinked="0"/>
              <c:spPr>
                <a:noFill/>
                <a:ln w="3175">
                  <a:solidFill>
                    <a:srgbClr val="000000"/>
                  </a:solidFill>
                  <a:prstDash val="solid"/>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
              <c:layout>
                <c:manualLayout>
                  <c:x val="5.5316734056891539E-2"/>
                  <c:y val="-0.16734391807581428"/>
                </c:manualLayout>
              </c:layout>
              <c:numFmt formatCode="0.0%" sourceLinked="0"/>
              <c:spPr>
                <a:noFill/>
                <a:ln w="3175">
                  <a:solidFill>
                    <a:srgbClr val="000000"/>
                  </a:solidFill>
                  <a:prstDash val="solid"/>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
              <c:layout>
                <c:manualLayout>
                  <c:x val="0.21644476258649489"/>
                  <c:y val="1.0316251452175075E-3"/>
                </c:manualLayout>
              </c:layout>
              <c:numFmt formatCode="0.0%" sourceLinked="0"/>
              <c:spPr>
                <a:noFill/>
                <a:ln w="3175">
                  <a:solidFill>
                    <a:srgbClr val="000000"/>
                  </a:solidFill>
                  <a:prstDash val="solid"/>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0.48402329315715131"/>
                  <c:y val="0.11968951422055851"/>
                </c:manualLayout>
              </c:layout>
              <c:dLblPos val="bestFit"/>
              <c:showLegendKey val="0"/>
              <c:showVal val="0"/>
              <c:showCatName val="1"/>
              <c:showSerName val="0"/>
              <c:showPercent val="1"/>
              <c:showBubbleSize val="0"/>
            </c:dLbl>
            <c:dLbl>
              <c:idx val="4"/>
              <c:layout>
                <c:manualLayout>
                  <c:x val="0.36821915688057411"/>
                  <c:y val="0.23115769545200296"/>
                </c:manualLayout>
              </c:layout>
              <c:dLblPos val="bestFit"/>
              <c:showLegendKey val="0"/>
              <c:showVal val="0"/>
              <c:showCatName val="1"/>
              <c:showSerName val="0"/>
              <c:showPercent val="1"/>
              <c:showBubbleSize val="0"/>
            </c:dLbl>
            <c:dLbl>
              <c:idx val="5"/>
              <c:layout>
                <c:manualLayout>
                  <c:x val="0.1797561054253968"/>
                  <c:y val="0.26308850737920053"/>
                </c:manualLayout>
              </c:layout>
              <c:dLblPos val="bestFit"/>
              <c:showLegendKey val="0"/>
              <c:showVal val="0"/>
              <c:showCatName val="1"/>
              <c:showSerName val="0"/>
              <c:showPercent val="1"/>
              <c:showBubbleSize val="0"/>
            </c:dLbl>
            <c:dLbl>
              <c:idx val="6"/>
              <c:layout>
                <c:manualLayout>
                  <c:x val="-2.8932267987386091E-2"/>
                  <c:y val="0.26293842777849485"/>
                </c:manualLayout>
              </c:layout>
              <c:tx>
                <c:rich>
                  <a:bodyPr/>
                  <a:lstStyle/>
                  <a:p>
                    <a:pPr>
                      <a:defRPr sz="900" b="1" i="0" u="none" strike="noStrike" baseline="0">
                        <a:solidFill>
                          <a:srgbClr val="000000"/>
                        </a:solidFill>
                        <a:latin typeface="Arial"/>
                        <a:ea typeface="Arial"/>
                        <a:cs typeface="Arial"/>
                      </a:defRPr>
                    </a:pPr>
                    <a:r>
                      <a:rPr lang="en-US"/>
                      <a:t>Cayman Island
2.0%</a:t>
                    </a:r>
                  </a:p>
                </c:rich>
              </c:tx>
              <c:spPr>
                <a:noFill/>
                <a:ln w="25400">
                  <a:noFill/>
                </a:ln>
              </c:spPr>
              <c:dLblPos val="bestFit"/>
              <c:showLegendKey val="0"/>
              <c:showVal val="0"/>
              <c:showCatName val="0"/>
              <c:showSerName val="0"/>
              <c:showPercent val="0"/>
              <c:showBubbleSize val="0"/>
            </c:dLbl>
            <c:dLbl>
              <c:idx val="7"/>
              <c:layout/>
              <c:dLblPos val="bestFit"/>
              <c:showLegendKey val="0"/>
              <c:showVal val="0"/>
              <c:showCatName val="1"/>
              <c:showSerName val="0"/>
              <c:showPercent val="1"/>
              <c:showBubbleSize val="0"/>
            </c:dLbl>
            <c:dLbl>
              <c:idx val="8"/>
              <c:layout>
                <c:manualLayout>
                  <c:x val="-0.10013632816782424"/>
                  <c:y val="-0.18496828879996555"/>
                </c:manualLayout>
              </c:layout>
              <c:dLblPos val="bestFit"/>
              <c:showLegendKey val="0"/>
              <c:showVal val="0"/>
              <c:showCatName val="1"/>
              <c:showSerName val="0"/>
              <c:showPercent val="1"/>
              <c:showBubbleSize val="0"/>
            </c:dLbl>
            <c:dLbl>
              <c:idx val="9"/>
              <c:layout>
                <c:manualLayout>
                  <c:x val="2.0165218905376404E-2"/>
                  <c:y val="-0.19114151714642227"/>
                </c:manualLayout>
              </c:layout>
              <c:dLblPos val="bestFit"/>
              <c:showLegendKey val="0"/>
              <c:showVal val="0"/>
              <c:showCatName val="1"/>
              <c:showSerName val="0"/>
              <c:showPercent val="1"/>
              <c:showBubbleSize val="0"/>
            </c:dLbl>
            <c:dLbl>
              <c:idx val="10"/>
              <c:layout>
                <c:manualLayout>
                  <c:x val="-9.5558867362146055E-2"/>
                  <c:y val="1.5171563997403823E-2"/>
                </c:manualLayout>
              </c:layout>
              <c:dLblPos val="bestFit"/>
              <c:showLegendKey val="0"/>
              <c:showVal val="0"/>
              <c:showCatName val="1"/>
              <c:showSerName val="0"/>
              <c:showPercent val="1"/>
              <c:showBubbleSize val="0"/>
            </c:dLbl>
            <c:dLbl>
              <c:idx val="11"/>
              <c:layout>
                <c:manualLayout>
                  <c:xMode val="edge"/>
                  <c:yMode val="edge"/>
                  <c:x val="0.35171385991058124"/>
                  <c:y val="0.2699391893915943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2"/>
              <c:layout>
                <c:manualLayout>
                  <c:xMode val="edge"/>
                  <c:yMode val="edge"/>
                  <c:x val="0.53502235469448589"/>
                  <c:y val="0.3537839376117107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3"/>
              <c:layout>
                <c:manualLayout>
                  <c:xMode val="edge"/>
                  <c:yMode val="edge"/>
                  <c:x val="0.48733233979135621"/>
                  <c:y val="0.27811916482770327"/>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4"/>
              <c:layout>
                <c:manualLayout>
                  <c:xMode val="edge"/>
                  <c:yMode val="edge"/>
                  <c:x val="0.56035767511177348"/>
                  <c:y val="0.4478536551269633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5"/>
              <c:layout>
                <c:manualLayout>
                  <c:xMode val="edge"/>
                  <c:yMode val="edge"/>
                  <c:x val="0.50074515648286144"/>
                  <c:y val="0.5378333849241614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6"/>
              <c:layout>
                <c:manualLayout>
                  <c:xMode val="edge"/>
                  <c:yMode val="edge"/>
                  <c:x val="0.45603576751117736"/>
                  <c:y val="0.6073631761310872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7"/>
              <c:layout>
                <c:manualLayout>
                  <c:xMode val="edge"/>
                  <c:yMode val="edge"/>
                  <c:x val="0.43368107302533532"/>
                  <c:y val="0.6584880226067680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8"/>
              <c:layout>
                <c:manualLayout>
                  <c:xMode val="edge"/>
                  <c:yMode val="edge"/>
                  <c:x val="0.34724292101341281"/>
                  <c:y val="0.6175881454262234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9"/>
              <c:layout>
                <c:manualLayout>
                  <c:xMode val="edge"/>
                  <c:yMode val="edge"/>
                  <c:x val="0.28614008941877794"/>
                  <c:y val="0.6196331392852506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0"/>
              <c:layout>
                <c:manualLayout>
                  <c:xMode val="edge"/>
                  <c:yMode val="edge"/>
                  <c:x val="0.21609538002980627"/>
                  <c:y val="0.6523530410296863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'2a'!$O$10:$O$19</c:f>
              <c:strCache>
                <c:ptCount val="10"/>
                <c:pt idx="0">
                  <c:v>USA</c:v>
                </c:pt>
                <c:pt idx="1">
                  <c:v>Japan</c:v>
                </c:pt>
                <c:pt idx="2">
                  <c:v>China</c:v>
                </c:pt>
                <c:pt idx="3">
                  <c:v>Netherlands</c:v>
                </c:pt>
                <c:pt idx="4">
                  <c:v>Singapore</c:v>
                </c:pt>
                <c:pt idx="5">
                  <c:v>Korea</c:v>
                </c:pt>
                <c:pt idx="6">
                  <c:v>Cayman Islands</c:v>
                </c:pt>
                <c:pt idx="7">
                  <c:v>British Virgin Islands</c:v>
                </c:pt>
                <c:pt idx="8">
                  <c:v>Taiwan</c:v>
                </c:pt>
                <c:pt idx="9">
                  <c:v>Others</c:v>
                </c:pt>
              </c:strCache>
            </c:strRef>
          </c:cat>
          <c:val>
            <c:numRef>
              <c:f>'2a'!$Q$10:$Q$19</c:f>
              <c:numCache>
                <c:formatCode>0.00%</c:formatCode>
                <c:ptCount val="10"/>
                <c:pt idx="0">
                  <c:v>0.32153158738829235</c:v>
                </c:pt>
                <c:pt idx="1">
                  <c:v>0.26177285701333375</c:v>
                </c:pt>
                <c:pt idx="2">
                  <c:v>0.12178685107158212</c:v>
                </c:pt>
                <c:pt idx="3">
                  <c:v>0.11489491907051343</c:v>
                </c:pt>
                <c:pt idx="4">
                  <c:v>8.0505113921041538E-2</c:v>
                </c:pt>
                <c:pt idx="5">
                  <c:v>3.2124944297572254E-2</c:v>
                </c:pt>
                <c:pt idx="6">
                  <c:v>1.963372567074536E-2</c:v>
                </c:pt>
                <c:pt idx="7">
                  <c:v>9.4067349584529541E-3</c:v>
                </c:pt>
                <c:pt idx="8">
                  <c:v>9.0114312133776492E-3</c:v>
                </c:pt>
                <c:pt idx="9">
                  <c:v>2.933183539508857E-2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0.75" l="0.75" r="0.75"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Figure 2
Total Approved FDIs by Country of Investor
First Quarter 2011</a:t>
            </a:r>
          </a:p>
        </c:rich>
      </c:tx>
      <c:layout>
        <c:manualLayout>
          <c:xMode val="edge"/>
          <c:yMode val="edge"/>
          <c:x val="0.22815561531072015"/>
          <c:y val="3.1707221698867777E-2"/>
        </c:manualLayout>
      </c:layout>
      <c:overlay val="0"/>
      <c:spPr>
        <a:noFill/>
        <a:ln w="25400">
          <a:noFill/>
        </a:ln>
      </c:spPr>
    </c:title>
    <c:autoTitleDeleted val="0"/>
    <c:view3D>
      <c:rotX val="15"/>
      <c:rotY val="220"/>
      <c:rAngAx val="0"/>
      <c:perspective val="0"/>
    </c:view3D>
    <c:floor>
      <c:thickness val="0"/>
    </c:floor>
    <c:sideWall>
      <c:thickness val="0"/>
    </c:sideWall>
    <c:backWall>
      <c:thickness val="0"/>
    </c:backWall>
    <c:plotArea>
      <c:layout>
        <c:manualLayout>
          <c:layoutTarget val="inner"/>
          <c:xMode val="edge"/>
          <c:yMode val="edge"/>
          <c:x val="0.12098009188361408"/>
          <c:y val="0.38826185101580135"/>
          <c:w val="0.73966309341500769"/>
          <c:h val="0.43340857787810383"/>
        </c:manualLayout>
      </c:layout>
      <c:pie3DChart>
        <c:varyColors val="1"/>
        <c:ser>
          <c:idx val="0"/>
          <c:order val="0"/>
          <c:spPr>
            <a:solidFill>
              <a:srgbClr val="9999FF"/>
            </a:solidFill>
            <a:ln w="12700">
              <a:solidFill>
                <a:srgbClr val="000000"/>
              </a:solidFill>
              <a:prstDash val="solid"/>
            </a:ln>
          </c:spPr>
          <c:explosion val="25"/>
          <c:dPt>
            <c:idx val="0"/>
            <c:bubble3D val="0"/>
          </c:dPt>
          <c:dPt>
            <c:idx val="1"/>
            <c:bubble3D val="0"/>
            <c:spPr>
              <a:pattFill prst="pct90">
                <a:fgClr>
                  <a:srgbClr val="CCFFCC"/>
                </a:fgClr>
                <a:bgClr>
                  <a:srgbClr val="333333"/>
                </a:bgClr>
              </a:pattFill>
              <a:ln w="12700">
                <a:solidFill>
                  <a:srgbClr val="000000"/>
                </a:solidFill>
                <a:prstDash val="solid"/>
              </a:ln>
            </c:spPr>
          </c:dPt>
          <c:dPt>
            <c:idx val="2"/>
            <c:bubble3D val="0"/>
            <c:spPr>
              <a:pattFill prst="solidDmnd">
                <a:fgClr>
                  <a:srgbClr val="FFFF00"/>
                </a:fgClr>
                <a:bgClr>
                  <a:srgbClr val="C0C0C0"/>
                </a:bgClr>
              </a:pattFill>
              <a:ln w="12700">
                <a:solidFill>
                  <a:srgbClr val="000000"/>
                </a:solidFill>
                <a:prstDash val="solid"/>
              </a:ln>
            </c:spPr>
          </c:dPt>
          <c:dLbls>
            <c:dLbl>
              <c:idx val="0"/>
              <c:layout>
                <c:manualLayout>
                  <c:x val="2.9611533738711598E-2"/>
                  <c:y val="-0.16501658024454263"/>
                </c:manualLayout>
              </c:layout>
              <c:dLblPos val="bestFit"/>
              <c:showLegendKey val="0"/>
              <c:showVal val="0"/>
              <c:showCatName val="1"/>
              <c:showSerName val="0"/>
              <c:showPercent val="1"/>
              <c:showBubbleSize val="0"/>
            </c:dLbl>
            <c:dLbl>
              <c:idx val="1"/>
              <c:layout>
                <c:manualLayout>
                  <c:x val="-0.13004495353494006"/>
                  <c:y val="-4.7999487868894457E-2"/>
                </c:manualLayout>
              </c:layout>
              <c:dLblPos val="bestFit"/>
              <c:showLegendKey val="0"/>
              <c:showVal val="0"/>
              <c:showCatName val="1"/>
              <c:showSerName val="0"/>
              <c:showPercent val="1"/>
              <c:showBubbleSize val="0"/>
            </c:dLbl>
            <c:dLbl>
              <c:idx val="2"/>
              <c:layout>
                <c:manualLayout>
                  <c:x val="-1.3741243561573456E-2"/>
                  <c:y val="-0.13368798412393573"/>
                </c:manualLayout>
              </c:layout>
              <c:dLblPos val="bestFit"/>
              <c:showLegendKey val="0"/>
              <c:showVal val="0"/>
              <c:showCatName val="1"/>
              <c:showSerName val="0"/>
              <c:showPercent val="1"/>
              <c:showBubbleSize val="0"/>
            </c:dLbl>
            <c:dLbl>
              <c:idx val="3"/>
              <c:layout>
                <c:manualLayout>
                  <c:x val="0.11098176847943972"/>
                  <c:y val="4.1827283784648922E-2"/>
                </c:manualLayout>
              </c:layout>
              <c:dLblPos val="bestFit"/>
              <c:showLegendKey val="0"/>
              <c:showVal val="0"/>
              <c:showCatName val="1"/>
              <c:showSerName val="0"/>
              <c:showPercent val="1"/>
              <c:showBubbleSize val="0"/>
            </c:dLbl>
            <c:dLbl>
              <c:idx val="4"/>
              <c:layout>
                <c:manualLayout>
                  <c:x val="8.9659822793227553E-2"/>
                  <c:y val="3.5465079060239407E-2"/>
                </c:manualLayout>
              </c:layout>
              <c:dLblPos val="bestFit"/>
              <c:showLegendKey val="0"/>
              <c:showVal val="0"/>
              <c:showCatName val="1"/>
              <c:showSerName val="0"/>
              <c:showPercent val="1"/>
              <c:showBubbleSize val="0"/>
            </c:dLbl>
            <c:dLbl>
              <c:idx val="5"/>
              <c:layout>
                <c:manualLayout>
                  <c:x val="8.1101440391309357E-2"/>
                  <c:y val="9.3573010690736827E-2"/>
                </c:manualLayout>
              </c:layout>
              <c:dLblPos val="bestFit"/>
              <c:showLegendKey val="0"/>
              <c:showVal val="0"/>
              <c:showCatName val="1"/>
              <c:showSerName val="0"/>
              <c:showPercent val="1"/>
              <c:showBubbleSize val="0"/>
            </c:dLbl>
            <c:dLbl>
              <c:idx val="6"/>
              <c:layout>
                <c:manualLayout>
                  <c:x val="-6.8059651518556391E-2"/>
                  <c:y val="3.9980539017988655E-2"/>
                </c:manualLayout>
              </c:layout>
              <c:dLblPos val="bestFit"/>
              <c:showLegendKey val="0"/>
              <c:showVal val="0"/>
              <c:showCatName val="1"/>
              <c:showSerName val="0"/>
              <c:showPercent val="1"/>
              <c:showBubbleSize val="0"/>
            </c:dLbl>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numRef>
              <c:f>'2a'!$O$27:$O$29</c:f>
              <c:numCache>
                <c:formatCode>#,##0.0</c:formatCode>
                <c:ptCount val="3"/>
              </c:numCache>
            </c:numRef>
          </c:cat>
          <c:val>
            <c:numRef>
              <c:f>'2a'!$P$27:$P$29</c:f>
              <c:numCache>
                <c:formatCode>#,##0.0_);[Red]\(#,##0.0\)</c:formatCode>
                <c:ptCount val="3"/>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Figure 3a
Total Approved FDIs by Country of Investor
Third Quarter 2011</a:t>
            </a:r>
          </a:p>
        </c:rich>
      </c:tx>
      <c:layout>
        <c:manualLayout>
          <c:xMode val="edge"/>
          <c:yMode val="edge"/>
          <c:x val="0.29806270579813887"/>
          <c:y val="6.3395032142721297E-2"/>
        </c:manualLayout>
      </c:layout>
      <c:overlay val="0"/>
      <c:spPr>
        <a:noFill/>
        <a:ln w="25400">
          <a:noFill/>
        </a:ln>
      </c:spPr>
    </c:title>
    <c:autoTitleDeleted val="0"/>
    <c:view3D>
      <c:rotX val="15"/>
      <c:rotY val="280"/>
      <c:rAngAx val="0"/>
      <c:perspective val="0"/>
    </c:view3D>
    <c:floor>
      <c:thickness val="0"/>
    </c:floor>
    <c:sideWall>
      <c:thickness val="0"/>
    </c:sideWall>
    <c:backWall>
      <c:thickness val="0"/>
    </c:backWall>
    <c:plotArea>
      <c:layout>
        <c:manualLayout>
          <c:layoutTarget val="inner"/>
          <c:xMode val="edge"/>
          <c:yMode val="edge"/>
          <c:x val="0.27636388171509385"/>
          <c:y val="0.41449392689630576"/>
          <c:w val="0.45818222494870825"/>
          <c:h val="0.28985589293447955"/>
        </c:manualLayout>
      </c:layout>
      <c:pie3DChart>
        <c:varyColors val="1"/>
        <c:ser>
          <c:idx val="0"/>
          <c:order val="0"/>
          <c:spPr>
            <a:solidFill>
              <a:srgbClr val="9999FF"/>
            </a:solidFill>
            <a:ln w="12700">
              <a:solidFill>
                <a:srgbClr val="000000"/>
              </a:solidFill>
              <a:prstDash val="solid"/>
            </a:ln>
          </c:spPr>
          <c:explosion val="28"/>
          <c:dPt>
            <c:idx val="0"/>
            <c:bubble3D val="0"/>
            <c:spPr>
              <a:pattFill prst="lgGrid">
                <a:fgClr>
                  <a:srgbClr val="FFFFFF"/>
                </a:fgClr>
                <a:bgClr>
                  <a:srgbClr val="FF00FF"/>
                </a:bgClr>
              </a:pattFill>
              <a:ln w="12700">
                <a:solidFill>
                  <a:srgbClr val="000000"/>
                </a:solidFill>
                <a:prstDash val="solid"/>
              </a:ln>
            </c:spPr>
          </c:dPt>
          <c:dPt>
            <c:idx val="1"/>
            <c:bubble3D val="0"/>
            <c:spPr>
              <a:pattFill prst="wdUpDiag">
                <a:fgClr>
                  <a:srgbClr val="FF8080"/>
                </a:fgClr>
                <a:bgClr>
                  <a:srgbClr val="FFFFFF"/>
                </a:bgClr>
              </a:pattFill>
              <a:ln w="12700">
                <a:solidFill>
                  <a:srgbClr val="000000"/>
                </a:solidFill>
                <a:prstDash val="solid"/>
              </a:ln>
            </c:spPr>
          </c:dPt>
          <c:dPt>
            <c:idx val="2"/>
            <c:bubble3D val="0"/>
            <c:spPr>
              <a:pattFill prst="pct90">
                <a:fgClr>
                  <a:srgbClr val="FFFF99"/>
                </a:fgClr>
                <a:bgClr>
                  <a:srgbClr val="333333"/>
                </a:bgClr>
              </a:pattFill>
              <a:ln w="12700">
                <a:solidFill>
                  <a:srgbClr val="000000"/>
                </a:solidFill>
                <a:prstDash val="solid"/>
              </a:ln>
            </c:spPr>
          </c:dPt>
          <c:dPt>
            <c:idx val="3"/>
            <c:bubble3D val="0"/>
            <c:spPr>
              <a:pattFill prst="zigZag">
                <a:fgClr>
                  <a:srgbClr val="FFFFFF"/>
                </a:fgClr>
                <a:bgClr>
                  <a:srgbClr val="0000FF"/>
                </a:bgClr>
              </a:pattFill>
              <a:ln w="12700">
                <a:solidFill>
                  <a:srgbClr val="000000"/>
                </a:solidFill>
                <a:prstDash val="solid"/>
              </a:ln>
            </c:spPr>
          </c:dPt>
          <c:dPt>
            <c:idx val="4"/>
            <c:bubble3D val="0"/>
            <c:spPr>
              <a:pattFill prst="solidDmnd">
                <a:fgClr>
                  <a:srgbClr val="FFFFFF"/>
                </a:fgClr>
                <a:bgClr>
                  <a:srgbClr val="339966"/>
                </a:bgClr>
              </a:pattFill>
              <a:ln w="12700">
                <a:solidFill>
                  <a:srgbClr val="000000"/>
                </a:solidFill>
                <a:prstDash val="solid"/>
              </a:ln>
            </c:spPr>
          </c:dPt>
          <c:dPt>
            <c:idx val="5"/>
            <c:bubble3D val="0"/>
            <c:spPr>
              <a:solidFill>
                <a:srgbClr val="FFFF99"/>
              </a:solidFill>
              <a:ln w="12700">
                <a:solidFill>
                  <a:srgbClr val="000000"/>
                </a:solidFill>
                <a:prstDash val="solid"/>
              </a:ln>
            </c:spPr>
          </c:dPt>
          <c:dPt>
            <c:idx val="6"/>
            <c:bubble3D val="0"/>
            <c:spPr>
              <a:solidFill>
                <a:srgbClr val="008080"/>
              </a:solidFill>
              <a:ln w="12700">
                <a:solidFill>
                  <a:srgbClr val="000000"/>
                </a:solidFill>
                <a:prstDash val="solid"/>
              </a:ln>
            </c:spPr>
          </c:dPt>
          <c:dPt>
            <c:idx val="7"/>
            <c:bubble3D val="0"/>
            <c:spPr>
              <a:solidFill>
                <a:srgbClr val="FF99CC"/>
              </a:solidFill>
              <a:ln w="12700">
                <a:solidFill>
                  <a:srgbClr val="000000"/>
                </a:solidFill>
                <a:prstDash val="solid"/>
              </a:ln>
            </c:spPr>
          </c:dPt>
          <c:dPt>
            <c:idx val="8"/>
            <c:bubble3D val="0"/>
            <c:spPr>
              <a:solidFill>
                <a:srgbClr val="CCFFFF"/>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dPt>
          <c:dPt>
            <c:idx val="11"/>
            <c:bubble3D val="0"/>
          </c:dPt>
          <c:dPt>
            <c:idx val="12"/>
            <c:bubble3D val="0"/>
          </c:dPt>
          <c:dLbls>
            <c:dLbl>
              <c:idx val="0"/>
              <c:layout>
                <c:manualLayout>
                  <c:x val="7.2746594591373226E-2"/>
                  <c:y val="-4.5770589978604385E-2"/>
                </c:manualLayout>
              </c:layout>
              <c:numFmt formatCode="0.0%" sourceLinked="0"/>
              <c:spPr>
                <a:noFill/>
                <a:ln w="3175">
                  <a:solidFill>
                    <a:srgbClr val="000000"/>
                  </a:solidFill>
                  <a:prstDash val="solid"/>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
              <c:layout>
                <c:manualLayout>
                  <c:x val="4.5764331660979776E-2"/>
                  <c:y val="-1.1952552230871803E-2"/>
                </c:manualLayout>
              </c:layout>
              <c:numFmt formatCode="0.0%" sourceLinked="0"/>
              <c:spPr>
                <a:noFill/>
                <a:ln w="3175">
                  <a:solidFill>
                    <a:srgbClr val="000000"/>
                  </a:solidFill>
                  <a:prstDash val="solid"/>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
              <c:layout>
                <c:manualLayout>
                  <c:x val="4.6408686681167835E-2"/>
                  <c:y val="3.495216926433703E-2"/>
                </c:manualLayout>
              </c:layout>
              <c:numFmt formatCode="0.0%" sourceLinked="0"/>
              <c:spPr>
                <a:noFill/>
                <a:ln w="3175">
                  <a:solidFill>
                    <a:srgbClr val="000000"/>
                  </a:solidFill>
                  <a:prstDash val="solid"/>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0.12827183625174932"/>
                  <c:y val="0.10175966619606074"/>
                </c:manualLayout>
              </c:layout>
              <c:dLblPos val="bestFit"/>
              <c:showLegendKey val="0"/>
              <c:showVal val="0"/>
              <c:showCatName val="1"/>
              <c:showSerName val="0"/>
              <c:showPercent val="1"/>
              <c:showBubbleSize val="0"/>
            </c:dLbl>
            <c:dLbl>
              <c:idx val="4"/>
              <c:layout>
                <c:manualLayout>
                  <c:x val="7.5178466688419002E-2"/>
                  <c:y val="0.16368906464774002"/>
                </c:manualLayout>
              </c:layout>
              <c:dLblPos val="bestFit"/>
              <c:showLegendKey val="0"/>
              <c:showVal val="0"/>
              <c:showCatName val="1"/>
              <c:showSerName val="0"/>
              <c:showPercent val="1"/>
              <c:showBubbleSize val="0"/>
            </c:dLbl>
            <c:dLbl>
              <c:idx val="5"/>
              <c:layout>
                <c:manualLayout>
                  <c:x val="2.1997782267283127E-3"/>
                  <c:y val="0.20203848333348418"/>
                </c:manualLayout>
              </c:layout>
              <c:dLblPos val="bestFit"/>
              <c:showLegendKey val="0"/>
              <c:showVal val="0"/>
              <c:showCatName val="1"/>
              <c:showSerName val="0"/>
              <c:showPercent val="1"/>
              <c:showBubbleSize val="0"/>
            </c:dLbl>
            <c:dLbl>
              <c:idx val="6"/>
              <c:layout>
                <c:manualLayout>
                  <c:x val="-8.9378039281166721E-2"/>
                  <c:y val="0.14107316792988997"/>
                </c:manualLayout>
              </c:layout>
              <c:dLblPos val="bestFit"/>
              <c:showLegendKey val="0"/>
              <c:showVal val="0"/>
              <c:showCatName val="1"/>
              <c:showSerName val="0"/>
              <c:showPercent val="1"/>
              <c:showBubbleSize val="0"/>
            </c:dLbl>
            <c:dLbl>
              <c:idx val="7"/>
              <c:layout>
                <c:manualLayout>
                  <c:x val="-0.10362199471918564"/>
                  <c:y val="2.5641810491872679E-2"/>
                </c:manualLayout>
              </c:layout>
              <c:dLblPos val="bestFit"/>
              <c:showLegendKey val="0"/>
              <c:showVal val="0"/>
              <c:showCatName val="1"/>
              <c:showSerName val="0"/>
              <c:showPercent val="1"/>
              <c:showBubbleSize val="0"/>
            </c:dLbl>
            <c:dLbl>
              <c:idx val="8"/>
              <c:layout>
                <c:manualLayout>
                  <c:x val="-6.6645281699502984E-2"/>
                  <c:y val="-7.2833025086085398E-2"/>
                </c:manualLayout>
              </c:layout>
              <c:dLblPos val="bestFit"/>
              <c:showLegendKey val="0"/>
              <c:showVal val="0"/>
              <c:showCatName val="1"/>
              <c:showSerName val="0"/>
              <c:showPercent val="1"/>
              <c:showBubbleSize val="0"/>
            </c:dLbl>
            <c:dLbl>
              <c:idx val="9"/>
              <c:layout>
                <c:manualLayout>
                  <c:x val="7.3101409640866201E-3"/>
                  <c:y val="-0.16532522359423665"/>
                </c:manualLayout>
              </c:layout>
              <c:dLblPos val="bestFit"/>
              <c:showLegendKey val="0"/>
              <c:showVal val="0"/>
              <c:showCatName val="1"/>
              <c:showSerName val="0"/>
              <c:showPercent val="1"/>
              <c:showBubbleSize val="0"/>
            </c:dLbl>
            <c:dLbl>
              <c:idx val="10"/>
              <c:layout>
                <c:manualLayout>
                  <c:x val="-9.5558867362146055E-2"/>
                  <c:y val="1.5171563997403823E-2"/>
                </c:manualLayout>
              </c:layout>
              <c:dLblPos val="bestFit"/>
              <c:showLegendKey val="0"/>
              <c:showVal val="0"/>
              <c:showCatName val="1"/>
              <c:showSerName val="0"/>
              <c:showPercent val="1"/>
              <c:showBubbleSize val="0"/>
            </c:dLbl>
            <c:dLbl>
              <c:idx val="11"/>
              <c:layout>
                <c:manualLayout>
                  <c:x val="0.13539450892036409"/>
                  <c:y val="-0.20133959641235408"/>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2"/>
              <c:layout>
                <c:manualLayout>
                  <c:x val="0.31870300370426874"/>
                  <c:y val="-0.1174948481922376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3"/>
              <c:layout>
                <c:manualLayout>
                  <c:xMode val="edge"/>
                  <c:yMode val="edge"/>
                  <c:x val="0.48733233979135621"/>
                  <c:y val="0.27811916482770327"/>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4"/>
              <c:layout>
                <c:manualLayout>
                  <c:xMode val="edge"/>
                  <c:yMode val="edge"/>
                  <c:x val="0.56035767511177348"/>
                  <c:y val="0.4478536551269633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5"/>
              <c:layout>
                <c:manualLayout>
                  <c:xMode val="edge"/>
                  <c:yMode val="edge"/>
                  <c:x val="0.50074515648286144"/>
                  <c:y val="0.5378333849241614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6"/>
              <c:layout>
                <c:manualLayout>
                  <c:xMode val="edge"/>
                  <c:yMode val="edge"/>
                  <c:x val="0.45603576751117736"/>
                  <c:y val="0.6073631761310872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7"/>
              <c:layout>
                <c:manualLayout>
                  <c:xMode val="edge"/>
                  <c:yMode val="edge"/>
                  <c:x val="0.43368107302533532"/>
                  <c:y val="0.6584880226067680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8"/>
              <c:layout>
                <c:manualLayout>
                  <c:xMode val="edge"/>
                  <c:yMode val="edge"/>
                  <c:x val="0.34724292101341281"/>
                  <c:y val="0.6175881454262234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9"/>
              <c:layout>
                <c:manualLayout>
                  <c:xMode val="edge"/>
                  <c:yMode val="edge"/>
                  <c:x val="0.28614008941877794"/>
                  <c:y val="0.6196331392852506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0"/>
              <c:layout>
                <c:manualLayout>
                  <c:xMode val="edge"/>
                  <c:yMode val="edge"/>
                  <c:x val="0.21609538002980627"/>
                  <c:y val="0.6523530410296863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'2a'!$O$10:$O$22</c:f>
              <c:strCache>
                <c:ptCount val="10"/>
                <c:pt idx="0">
                  <c:v>USA</c:v>
                </c:pt>
                <c:pt idx="1">
                  <c:v>Japan</c:v>
                </c:pt>
                <c:pt idx="2">
                  <c:v>China</c:v>
                </c:pt>
                <c:pt idx="3">
                  <c:v>Netherlands</c:v>
                </c:pt>
                <c:pt idx="4">
                  <c:v>Singapore</c:v>
                </c:pt>
                <c:pt idx="5">
                  <c:v>Korea</c:v>
                </c:pt>
                <c:pt idx="6">
                  <c:v>Cayman Islands</c:v>
                </c:pt>
                <c:pt idx="7">
                  <c:v>British Virgin Islands</c:v>
                </c:pt>
                <c:pt idx="8">
                  <c:v>Taiwan</c:v>
                </c:pt>
                <c:pt idx="9">
                  <c:v>Others</c:v>
                </c:pt>
              </c:strCache>
            </c:strRef>
          </c:cat>
          <c:val>
            <c:numRef>
              <c:f>'2a'!$Q$10:$Q$22</c:f>
              <c:numCache>
                <c:formatCode>0.00%</c:formatCode>
                <c:ptCount val="13"/>
                <c:pt idx="0">
                  <c:v>0.32153158738829235</c:v>
                </c:pt>
                <c:pt idx="1">
                  <c:v>0.26177285701333375</c:v>
                </c:pt>
                <c:pt idx="2">
                  <c:v>0.12178685107158212</c:v>
                </c:pt>
                <c:pt idx="3">
                  <c:v>0.11489491907051343</c:v>
                </c:pt>
                <c:pt idx="4">
                  <c:v>8.0505113921041538E-2</c:v>
                </c:pt>
                <c:pt idx="5">
                  <c:v>3.2124944297572254E-2</c:v>
                </c:pt>
                <c:pt idx="6">
                  <c:v>1.963372567074536E-2</c:v>
                </c:pt>
                <c:pt idx="7">
                  <c:v>9.4067349584529541E-3</c:v>
                </c:pt>
                <c:pt idx="8">
                  <c:v>9.0114312133776492E-3</c:v>
                </c:pt>
                <c:pt idx="9">
                  <c:v>2.933183539508857E-2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Figure 3a
Total Approved FDIs by Country of Investor
Fourth Quarter 2011</a:t>
            </a:r>
          </a:p>
        </c:rich>
      </c:tx>
      <c:layout>
        <c:manualLayout>
          <c:xMode val="edge"/>
          <c:yMode val="edge"/>
          <c:x val="0.16080772991611345"/>
          <c:y val="6.3394851668777993E-2"/>
        </c:manualLayout>
      </c:layout>
      <c:overlay val="0"/>
      <c:spPr>
        <a:noFill/>
        <a:ln w="25400">
          <a:noFill/>
        </a:ln>
      </c:spPr>
    </c:title>
    <c:autoTitleDeleted val="0"/>
    <c:view3D>
      <c:rotX val="15"/>
      <c:rotY val="280"/>
      <c:rAngAx val="0"/>
      <c:perspective val="0"/>
    </c:view3D>
    <c:floor>
      <c:thickness val="0"/>
    </c:floor>
    <c:sideWall>
      <c:thickness val="0"/>
    </c:sideWall>
    <c:backWall>
      <c:thickness val="0"/>
    </c:backWall>
    <c:plotArea>
      <c:layout>
        <c:manualLayout>
          <c:layoutTarget val="inner"/>
          <c:xMode val="edge"/>
          <c:yMode val="edge"/>
          <c:x val="0.24019665335059875"/>
          <c:y val="0.38170347003154576"/>
          <c:w val="0.55147190820290526"/>
          <c:h val="0.28075709779179808"/>
        </c:manualLayout>
      </c:layout>
      <c:pie3DChart>
        <c:varyColors val="1"/>
        <c:ser>
          <c:idx val="0"/>
          <c:order val="0"/>
          <c:spPr>
            <a:solidFill>
              <a:srgbClr val="9999FF"/>
            </a:solidFill>
            <a:ln w="12700">
              <a:solidFill>
                <a:schemeClr val="tx2">
                  <a:lumMod val="60000"/>
                  <a:lumOff val="40000"/>
                </a:schemeClr>
              </a:solidFill>
              <a:prstDash val="solid"/>
            </a:ln>
          </c:spPr>
          <c:explosion val="7"/>
          <c:dPt>
            <c:idx val="0"/>
            <c:bubble3D val="0"/>
            <c:spPr>
              <a:solidFill>
                <a:srgbClr val="FFC000"/>
              </a:solidFill>
              <a:ln w="12700">
                <a:solidFill>
                  <a:schemeClr val="tx2">
                    <a:lumMod val="60000"/>
                    <a:lumOff val="40000"/>
                  </a:schemeClr>
                </a:solidFill>
                <a:prstDash val="solid"/>
              </a:ln>
            </c:spPr>
          </c:dPt>
          <c:dPt>
            <c:idx val="1"/>
            <c:bubble3D val="0"/>
            <c:spPr>
              <a:pattFill prst="wdUpDiag">
                <a:fgClr>
                  <a:srgbClr val="FF8080"/>
                </a:fgClr>
                <a:bgClr>
                  <a:srgbClr val="FFFFFF"/>
                </a:bgClr>
              </a:pattFill>
              <a:ln w="12700">
                <a:solidFill>
                  <a:schemeClr val="tx2">
                    <a:lumMod val="60000"/>
                    <a:lumOff val="40000"/>
                  </a:schemeClr>
                </a:solidFill>
                <a:prstDash val="solid"/>
              </a:ln>
            </c:spPr>
          </c:dPt>
          <c:dPt>
            <c:idx val="2"/>
            <c:bubble3D val="0"/>
            <c:spPr>
              <a:pattFill prst="pct90">
                <a:fgClr>
                  <a:srgbClr val="FFFF99"/>
                </a:fgClr>
                <a:bgClr>
                  <a:srgbClr val="333333"/>
                </a:bgClr>
              </a:pattFill>
              <a:ln w="12700">
                <a:solidFill>
                  <a:schemeClr val="tx2">
                    <a:lumMod val="60000"/>
                    <a:lumOff val="40000"/>
                  </a:schemeClr>
                </a:solidFill>
                <a:prstDash val="solid"/>
              </a:ln>
            </c:spPr>
          </c:dPt>
          <c:dPt>
            <c:idx val="3"/>
            <c:bubble3D val="0"/>
            <c:spPr>
              <a:solidFill>
                <a:srgbClr val="FF0000"/>
              </a:solidFill>
              <a:ln w="12700">
                <a:solidFill>
                  <a:schemeClr val="tx2">
                    <a:lumMod val="60000"/>
                    <a:lumOff val="40000"/>
                  </a:schemeClr>
                </a:solidFill>
                <a:prstDash val="solid"/>
              </a:ln>
            </c:spPr>
          </c:dPt>
          <c:dPt>
            <c:idx val="4"/>
            <c:bubble3D val="0"/>
            <c:spPr>
              <a:pattFill prst="solidDmnd">
                <a:fgClr>
                  <a:srgbClr val="FFFFFF"/>
                </a:fgClr>
                <a:bgClr>
                  <a:srgbClr val="339966"/>
                </a:bgClr>
              </a:pattFill>
              <a:ln w="12700">
                <a:solidFill>
                  <a:schemeClr val="tx2">
                    <a:lumMod val="60000"/>
                    <a:lumOff val="40000"/>
                  </a:schemeClr>
                </a:solidFill>
                <a:prstDash val="solid"/>
              </a:ln>
            </c:spPr>
          </c:dPt>
          <c:dPt>
            <c:idx val="5"/>
            <c:bubble3D val="0"/>
            <c:spPr>
              <a:solidFill>
                <a:srgbClr val="7030A0"/>
              </a:solidFill>
              <a:ln w="12700">
                <a:solidFill>
                  <a:schemeClr val="tx2">
                    <a:lumMod val="60000"/>
                    <a:lumOff val="40000"/>
                  </a:schemeClr>
                </a:solidFill>
                <a:prstDash val="solid"/>
              </a:ln>
            </c:spPr>
          </c:dPt>
          <c:dPt>
            <c:idx val="6"/>
            <c:bubble3D val="0"/>
            <c:spPr>
              <a:solidFill>
                <a:srgbClr val="008080"/>
              </a:solidFill>
              <a:ln w="12700">
                <a:solidFill>
                  <a:schemeClr val="tx2">
                    <a:lumMod val="60000"/>
                    <a:lumOff val="40000"/>
                  </a:schemeClr>
                </a:solidFill>
                <a:prstDash val="solid"/>
              </a:ln>
            </c:spPr>
          </c:dPt>
          <c:dPt>
            <c:idx val="7"/>
            <c:bubble3D val="0"/>
            <c:spPr>
              <a:solidFill>
                <a:srgbClr val="FF99CC"/>
              </a:solidFill>
              <a:ln w="12700">
                <a:solidFill>
                  <a:schemeClr val="tx2">
                    <a:lumMod val="60000"/>
                    <a:lumOff val="40000"/>
                  </a:schemeClr>
                </a:solidFill>
                <a:prstDash val="solid"/>
              </a:ln>
            </c:spPr>
          </c:dPt>
          <c:dPt>
            <c:idx val="8"/>
            <c:bubble3D val="0"/>
            <c:spPr>
              <a:solidFill>
                <a:srgbClr val="CCFFFF"/>
              </a:solidFill>
              <a:ln w="12700">
                <a:solidFill>
                  <a:schemeClr val="tx2">
                    <a:lumMod val="60000"/>
                    <a:lumOff val="40000"/>
                  </a:schemeClr>
                </a:solidFill>
                <a:prstDash val="solid"/>
              </a:ln>
            </c:spPr>
          </c:dPt>
          <c:dPt>
            <c:idx val="9"/>
            <c:bubble3D val="0"/>
            <c:spPr>
              <a:solidFill>
                <a:schemeClr val="tx2">
                  <a:lumMod val="60000"/>
                  <a:lumOff val="40000"/>
                </a:schemeClr>
              </a:solidFill>
              <a:ln w="12700">
                <a:solidFill>
                  <a:schemeClr val="tx2">
                    <a:lumMod val="60000"/>
                    <a:lumOff val="40000"/>
                  </a:schemeClr>
                </a:solidFill>
                <a:prstDash val="solid"/>
              </a:ln>
            </c:spPr>
          </c:dPt>
          <c:dLbls>
            <c:dLbl>
              <c:idx val="0"/>
              <c:layout>
                <c:manualLayout>
                  <c:x val="0.24087291299889724"/>
                  <c:y val="-7.2809603717568075E-2"/>
                </c:manualLayout>
              </c:layout>
              <c:numFmt formatCode="0.0%" sourceLinked="0"/>
              <c:spPr>
                <a:noFill/>
                <a:ln w="3175">
                  <a:solidFill>
                    <a:srgbClr val="000000"/>
                  </a:solidFill>
                  <a:prstDash val="solid"/>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
              <c:layout>
                <c:manualLayout>
                  <c:x val="5.5316734056891539E-2"/>
                  <c:y val="-0.16734391807581428"/>
                </c:manualLayout>
              </c:layout>
              <c:numFmt formatCode="0.0%" sourceLinked="0"/>
              <c:spPr>
                <a:noFill/>
                <a:ln w="3175">
                  <a:solidFill>
                    <a:srgbClr val="000000"/>
                  </a:solidFill>
                  <a:prstDash val="solid"/>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
              <c:layout>
                <c:manualLayout>
                  <c:x val="0.21644476258649489"/>
                  <c:y val="1.0316251452175075E-3"/>
                </c:manualLayout>
              </c:layout>
              <c:numFmt formatCode="0.0%" sourceLinked="0"/>
              <c:spPr>
                <a:noFill/>
                <a:ln w="3175">
                  <a:solidFill>
                    <a:srgbClr val="000000"/>
                  </a:solidFill>
                  <a:prstDash val="solid"/>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0.48402329315715131"/>
                  <c:y val="0.11968951422055851"/>
                </c:manualLayout>
              </c:layout>
              <c:dLblPos val="bestFit"/>
              <c:showLegendKey val="0"/>
              <c:showVal val="0"/>
              <c:showCatName val="1"/>
              <c:showSerName val="0"/>
              <c:showPercent val="1"/>
              <c:showBubbleSize val="0"/>
            </c:dLbl>
            <c:dLbl>
              <c:idx val="4"/>
              <c:layout>
                <c:manualLayout>
                  <c:x val="0.36821915688057411"/>
                  <c:y val="0.23115769545200296"/>
                </c:manualLayout>
              </c:layout>
              <c:dLblPos val="bestFit"/>
              <c:showLegendKey val="0"/>
              <c:showVal val="0"/>
              <c:showCatName val="1"/>
              <c:showSerName val="0"/>
              <c:showPercent val="1"/>
              <c:showBubbleSize val="0"/>
            </c:dLbl>
            <c:dLbl>
              <c:idx val="5"/>
              <c:layout>
                <c:manualLayout>
                  <c:x val="0.1797561054253968"/>
                  <c:y val="0.26308850737920053"/>
                </c:manualLayout>
              </c:layout>
              <c:dLblPos val="bestFit"/>
              <c:showLegendKey val="0"/>
              <c:showVal val="0"/>
              <c:showCatName val="1"/>
              <c:showSerName val="0"/>
              <c:showPercent val="1"/>
              <c:showBubbleSize val="0"/>
            </c:dLbl>
            <c:dLbl>
              <c:idx val="6"/>
              <c:layout>
                <c:manualLayout>
                  <c:x val="-2.8932267987386091E-2"/>
                  <c:y val="0.26293842777849485"/>
                </c:manualLayout>
              </c:layout>
              <c:tx>
                <c:rich>
                  <a:bodyPr/>
                  <a:lstStyle/>
                  <a:p>
                    <a:pPr>
                      <a:defRPr sz="900" b="1" i="0" u="none" strike="noStrike" baseline="0">
                        <a:solidFill>
                          <a:srgbClr val="000000"/>
                        </a:solidFill>
                        <a:latin typeface="Arial"/>
                        <a:ea typeface="Arial"/>
                        <a:cs typeface="Arial"/>
                      </a:defRPr>
                    </a:pPr>
                    <a:r>
                      <a:rPr lang="en-US"/>
                      <a:t>Cayman Island
2.0%</a:t>
                    </a:r>
                  </a:p>
                </c:rich>
              </c:tx>
              <c:spPr>
                <a:noFill/>
                <a:ln w="25400">
                  <a:noFill/>
                </a:ln>
              </c:spPr>
              <c:dLblPos val="bestFit"/>
              <c:showLegendKey val="0"/>
              <c:showVal val="0"/>
              <c:showCatName val="0"/>
              <c:showSerName val="0"/>
              <c:showPercent val="0"/>
              <c:showBubbleSize val="0"/>
            </c:dLbl>
            <c:dLbl>
              <c:idx val="7"/>
              <c:layout/>
              <c:dLblPos val="bestFit"/>
              <c:showLegendKey val="0"/>
              <c:showVal val="0"/>
              <c:showCatName val="1"/>
              <c:showSerName val="0"/>
              <c:showPercent val="1"/>
              <c:showBubbleSize val="0"/>
            </c:dLbl>
            <c:dLbl>
              <c:idx val="8"/>
              <c:layout>
                <c:manualLayout>
                  <c:x val="-0.10013632816782424"/>
                  <c:y val="-0.18496828879996555"/>
                </c:manualLayout>
              </c:layout>
              <c:dLblPos val="bestFit"/>
              <c:showLegendKey val="0"/>
              <c:showVal val="0"/>
              <c:showCatName val="1"/>
              <c:showSerName val="0"/>
              <c:showPercent val="1"/>
              <c:showBubbleSize val="0"/>
            </c:dLbl>
            <c:dLbl>
              <c:idx val="9"/>
              <c:layout>
                <c:manualLayout>
                  <c:x val="2.0165218905376404E-2"/>
                  <c:y val="-0.19114151714642227"/>
                </c:manualLayout>
              </c:layout>
              <c:dLblPos val="bestFit"/>
              <c:showLegendKey val="0"/>
              <c:showVal val="0"/>
              <c:showCatName val="1"/>
              <c:showSerName val="0"/>
              <c:showPercent val="1"/>
              <c:showBubbleSize val="0"/>
            </c:dLbl>
            <c:dLbl>
              <c:idx val="10"/>
              <c:layout>
                <c:manualLayout>
                  <c:x val="-9.5558867362146055E-2"/>
                  <c:y val="1.5171563997403823E-2"/>
                </c:manualLayout>
              </c:layout>
              <c:dLblPos val="bestFit"/>
              <c:showLegendKey val="0"/>
              <c:showVal val="0"/>
              <c:showCatName val="1"/>
              <c:showSerName val="0"/>
              <c:showPercent val="1"/>
              <c:showBubbleSize val="0"/>
            </c:dLbl>
            <c:dLbl>
              <c:idx val="11"/>
              <c:layout>
                <c:manualLayout>
                  <c:xMode val="edge"/>
                  <c:yMode val="edge"/>
                  <c:x val="0.35171385991058124"/>
                  <c:y val="0.2699391893915943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2"/>
              <c:layout>
                <c:manualLayout>
                  <c:xMode val="edge"/>
                  <c:yMode val="edge"/>
                  <c:x val="0.53502235469448589"/>
                  <c:y val="0.3537839376117107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3"/>
              <c:layout>
                <c:manualLayout>
                  <c:xMode val="edge"/>
                  <c:yMode val="edge"/>
                  <c:x val="0.48733233979135621"/>
                  <c:y val="0.27811916482770327"/>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4"/>
              <c:layout>
                <c:manualLayout>
                  <c:xMode val="edge"/>
                  <c:yMode val="edge"/>
                  <c:x val="0.56035767511177348"/>
                  <c:y val="0.4478536551269633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5"/>
              <c:layout>
                <c:manualLayout>
                  <c:xMode val="edge"/>
                  <c:yMode val="edge"/>
                  <c:x val="0.50074515648286144"/>
                  <c:y val="0.5378333849241614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6"/>
              <c:layout>
                <c:manualLayout>
                  <c:xMode val="edge"/>
                  <c:yMode val="edge"/>
                  <c:x val="0.45603576751117736"/>
                  <c:y val="0.6073631761310872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7"/>
              <c:layout>
                <c:manualLayout>
                  <c:xMode val="edge"/>
                  <c:yMode val="edge"/>
                  <c:x val="0.43368107302533532"/>
                  <c:y val="0.6584880226067680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8"/>
              <c:layout>
                <c:manualLayout>
                  <c:xMode val="edge"/>
                  <c:yMode val="edge"/>
                  <c:x val="0.34724292101341281"/>
                  <c:y val="0.6175881454262234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9"/>
              <c:layout>
                <c:manualLayout>
                  <c:xMode val="edge"/>
                  <c:yMode val="edge"/>
                  <c:x val="0.28614008941877794"/>
                  <c:y val="0.6196331392852506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0"/>
              <c:layout>
                <c:manualLayout>
                  <c:xMode val="edge"/>
                  <c:yMode val="edge"/>
                  <c:x val="0.21609538002980627"/>
                  <c:y val="0.6523530410296863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'2a'!$O$10:$O$19</c:f>
              <c:strCache>
                <c:ptCount val="10"/>
                <c:pt idx="0">
                  <c:v>USA</c:v>
                </c:pt>
                <c:pt idx="1">
                  <c:v>Japan</c:v>
                </c:pt>
                <c:pt idx="2">
                  <c:v>China</c:v>
                </c:pt>
                <c:pt idx="3">
                  <c:v>Netherlands</c:v>
                </c:pt>
                <c:pt idx="4">
                  <c:v>Singapore</c:v>
                </c:pt>
                <c:pt idx="5">
                  <c:v>Korea</c:v>
                </c:pt>
                <c:pt idx="6">
                  <c:v>Cayman Islands</c:v>
                </c:pt>
                <c:pt idx="7">
                  <c:v>British Virgin Islands</c:v>
                </c:pt>
                <c:pt idx="8">
                  <c:v>Taiwan</c:v>
                </c:pt>
                <c:pt idx="9">
                  <c:v>Others</c:v>
                </c:pt>
              </c:strCache>
            </c:strRef>
          </c:cat>
          <c:val>
            <c:numRef>
              <c:f>'2a'!$Q$10:$Q$19</c:f>
              <c:numCache>
                <c:formatCode>0.00%</c:formatCode>
                <c:ptCount val="10"/>
                <c:pt idx="0">
                  <c:v>0.32153158738829235</c:v>
                </c:pt>
                <c:pt idx="1">
                  <c:v>0.26177285701333375</c:v>
                </c:pt>
                <c:pt idx="2">
                  <c:v>0.12178685107158212</c:v>
                </c:pt>
                <c:pt idx="3">
                  <c:v>0.11489491907051343</c:v>
                </c:pt>
                <c:pt idx="4">
                  <c:v>8.0505113921041538E-2</c:v>
                </c:pt>
                <c:pt idx="5">
                  <c:v>3.2124944297572254E-2</c:v>
                </c:pt>
                <c:pt idx="6">
                  <c:v>1.963372567074536E-2</c:v>
                </c:pt>
                <c:pt idx="7">
                  <c:v>9.4067349584529541E-3</c:v>
                </c:pt>
                <c:pt idx="8">
                  <c:v>9.0114312133776492E-3</c:v>
                </c:pt>
                <c:pt idx="9">
                  <c:v>2.933183539508857E-2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781050</xdr:colOff>
      <xdr:row>55</xdr:row>
      <xdr:rowOff>0</xdr:rowOff>
    </xdr:from>
    <xdr:to>
      <xdr:col>7</xdr:col>
      <xdr:colOff>0</xdr:colOff>
      <xdr:row>55</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381000</xdr:colOff>
      <xdr:row>38</xdr:row>
      <xdr:rowOff>104775</xdr:rowOff>
    </xdr:from>
    <xdr:to>
      <xdr:col>7</xdr:col>
      <xdr:colOff>600075</xdr:colOff>
      <xdr:row>58</xdr:row>
      <xdr:rowOff>95250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542925</xdr:colOff>
      <xdr:row>29</xdr:row>
      <xdr:rowOff>123825</xdr:rowOff>
    </xdr:from>
    <xdr:to>
      <xdr:col>23</xdr:col>
      <xdr:colOff>219075</xdr:colOff>
      <xdr:row>57</xdr:row>
      <xdr:rowOff>104775</xdr:rowOff>
    </xdr:to>
    <xdr:graphicFrame macro="">
      <xdr:nvGraphicFramePr>
        <xdr:cNvPr id="4" name="Chart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619125</xdr:colOff>
      <xdr:row>70</xdr:row>
      <xdr:rowOff>142875</xdr:rowOff>
    </xdr:from>
    <xdr:to>
      <xdr:col>19</xdr:col>
      <xdr:colOff>266700</xdr:colOff>
      <xdr:row>91</xdr:row>
      <xdr:rowOff>28575</xdr:rowOff>
    </xdr:to>
    <xdr:graphicFrame macro="">
      <xdr:nvGraphicFramePr>
        <xdr:cNvPr id="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76</xdr:row>
      <xdr:rowOff>0</xdr:rowOff>
    </xdr:from>
    <xdr:to>
      <xdr:col>9</xdr:col>
      <xdr:colOff>161925</xdr:colOff>
      <xdr:row>94</xdr:row>
      <xdr:rowOff>104775</xdr:rowOff>
    </xdr:to>
    <xdr:graphicFrame macro="">
      <xdr:nvGraphicFramePr>
        <xdr:cNvPr id="6" name="Chart 4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
    </sheetNames>
    <sheetDataSet>
      <sheetData sheetId="0">
        <row r="3">
          <cell r="A3" t="str">
            <v>First Quarter 2010 to Fourth Quarter 2011</v>
          </cell>
        </row>
        <row r="6">
          <cell r="L6" t="str">
            <v>Percent to Total Q4 2011</v>
          </cell>
          <cell r="M6" t="str">
            <v>Growth Rate
Q4 2010  - Q4 2011</v>
          </cell>
        </row>
        <row r="8">
          <cell r="B8" t="str">
            <v>Q1r</v>
          </cell>
          <cell r="C8" t="str">
            <v>Q2</v>
          </cell>
          <cell r="D8" t="str">
            <v>Q3</v>
          </cell>
          <cell r="E8" t="str">
            <v>Q4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view="pageBreakPreview" topLeftCell="A43" zoomScaleNormal="65" zoomScaleSheetLayoutView="100" workbookViewId="0">
      <selection activeCell="J80" sqref="J80"/>
    </sheetView>
  </sheetViews>
  <sheetFormatPr defaultColWidth="8.85546875" defaultRowHeight="12.75" x14ac:dyDescent="0.2"/>
  <cols>
    <col min="1" max="1" width="25.7109375" style="1" customWidth="1"/>
    <col min="2" max="2" width="9.28515625" style="1" bestFit="1" customWidth="1"/>
    <col min="3" max="4" width="8.7109375" style="1" bestFit="1" customWidth="1"/>
    <col min="5" max="6" width="9.7109375" style="1" bestFit="1" customWidth="1"/>
    <col min="7" max="7" width="8.7109375" style="1" bestFit="1" customWidth="1"/>
    <col min="8" max="8" width="9.85546875" style="1" bestFit="1" customWidth="1"/>
    <col min="9" max="9" width="9.140625" style="1" bestFit="1" customWidth="1"/>
    <col min="10" max="10" width="9.85546875" style="1" bestFit="1" customWidth="1"/>
    <col min="11" max="11" width="9.85546875" style="1" customWidth="1"/>
    <col min="12" max="12" width="8.28515625" style="1" customWidth="1"/>
    <col min="13" max="13" width="11.85546875" style="1" customWidth="1"/>
    <col min="14" max="14" width="8.85546875" style="1" customWidth="1"/>
    <col min="15" max="15" width="13.85546875" style="1" customWidth="1"/>
    <col min="16" max="16" width="13.42578125" style="1" customWidth="1"/>
    <col min="17" max="16384" width="8.85546875" style="1"/>
  </cols>
  <sheetData>
    <row r="1" spans="1:17" s="19" customFormat="1" ht="14.1" customHeight="1" x14ac:dyDescent="0.2">
      <c r="A1" s="72" t="s">
        <v>34</v>
      </c>
      <c r="B1" s="69"/>
      <c r="C1" s="69"/>
      <c r="D1" s="69"/>
      <c r="E1" s="69"/>
      <c r="F1" s="69"/>
      <c r="G1" s="69"/>
      <c r="H1" s="69"/>
      <c r="I1" s="69"/>
      <c r="J1" s="69"/>
      <c r="K1" s="69"/>
      <c r="L1" s="69"/>
      <c r="M1" s="69"/>
    </row>
    <row r="2" spans="1:17" s="19" customFormat="1" ht="14.1" customHeight="1" x14ac:dyDescent="0.2">
      <c r="A2" s="72" t="s">
        <v>33</v>
      </c>
      <c r="B2" s="69"/>
      <c r="C2" s="69"/>
      <c r="D2" s="69"/>
      <c r="E2" s="69"/>
      <c r="F2" s="69"/>
      <c r="G2" s="69"/>
      <c r="H2" s="69"/>
      <c r="I2" s="69"/>
      <c r="J2" s="69"/>
      <c r="K2" s="69"/>
      <c r="L2" s="69"/>
      <c r="M2" s="69"/>
    </row>
    <row r="3" spans="1:17" s="19" customFormat="1" ht="14.1" customHeight="1" x14ac:dyDescent="0.2">
      <c r="A3" s="71" t="str">
        <f>'[1]1b'!A3</f>
        <v>First Quarter 2010 to Fourth Quarter 2011</v>
      </c>
      <c r="B3" s="69"/>
      <c r="C3" s="69"/>
      <c r="D3" s="69"/>
      <c r="E3" s="69"/>
      <c r="F3" s="69"/>
      <c r="G3" s="69"/>
      <c r="H3" s="69"/>
      <c r="I3" s="69"/>
      <c r="J3" s="69"/>
      <c r="K3" s="69"/>
      <c r="L3" s="69"/>
      <c r="M3" s="69"/>
    </row>
    <row r="4" spans="1:17" s="19" customFormat="1" ht="14.1" customHeight="1" x14ac:dyDescent="0.2">
      <c r="A4" s="70" t="s">
        <v>32</v>
      </c>
      <c r="B4" s="69"/>
      <c r="C4" s="69"/>
      <c r="D4" s="69"/>
      <c r="E4" s="69"/>
      <c r="F4" s="69"/>
      <c r="G4" s="69"/>
      <c r="H4" s="69"/>
      <c r="I4" s="69"/>
      <c r="J4" s="69"/>
      <c r="K4" s="69"/>
      <c r="L4" s="69"/>
      <c r="M4" s="69"/>
    </row>
    <row r="5" spans="1:17" s="19" customFormat="1" ht="9" customHeight="1" thickBot="1" x14ac:dyDescent="0.25">
      <c r="A5" s="69"/>
      <c r="B5" s="69"/>
      <c r="C5" s="69"/>
      <c r="D5" s="69"/>
      <c r="E5" s="69"/>
      <c r="F5" s="69"/>
      <c r="G5" s="69"/>
      <c r="H5" s="69"/>
      <c r="I5" s="69"/>
      <c r="J5" s="69"/>
      <c r="K5" s="69"/>
      <c r="L5" s="69"/>
      <c r="M5" s="69"/>
    </row>
    <row r="6" spans="1:17" s="19" customFormat="1" x14ac:dyDescent="0.2">
      <c r="A6" s="68"/>
      <c r="B6" s="67" t="s">
        <v>31</v>
      </c>
      <c r="C6" s="66"/>
      <c r="D6" s="66"/>
      <c r="E6" s="66"/>
      <c r="F6" s="66"/>
      <c r="G6" s="66"/>
      <c r="H6" s="66"/>
      <c r="I6" s="66"/>
      <c r="J6" s="66"/>
      <c r="K6" s="65"/>
      <c r="L6" s="64" t="str">
        <f>'[1]1b'!L6:L8</f>
        <v>Percent to Total Q4 2011</v>
      </c>
      <c r="M6" s="63" t="str">
        <f>'[1]1b'!M6:M8</f>
        <v>Growth Rate
Q4 2010  - Q4 2011</v>
      </c>
    </row>
    <row r="7" spans="1:17" s="19" customFormat="1" x14ac:dyDescent="0.2">
      <c r="A7" s="62" t="s">
        <v>30</v>
      </c>
      <c r="B7" s="61">
        <v>2010</v>
      </c>
      <c r="C7" s="60"/>
      <c r="D7" s="60"/>
      <c r="E7" s="60"/>
      <c r="F7" s="59"/>
      <c r="G7" s="61">
        <v>2011</v>
      </c>
      <c r="H7" s="60"/>
      <c r="I7" s="60"/>
      <c r="J7" s="60"/>
      <c r="K7" s="59"/>
      <c r="L7" s="58"/>
      <c r="M7" s="57"/>
      <c r="O7" s="19" t="s">
        <v>4</v>
      </c>
      <c r="P7" s="42">
        <f>J30</f>
        <v>165824.73721995327</v>
      </c>
    </row>
    <row r="8" spans="1:17" s="19" customFormat="1" ht="15" thickBot="1" x14ac:dyDescent="0.25">
      <c r="A8" s="56"/>
      <c r="B8" s="55" t="str">
        <f>'[1]1b'!B8</f>
        <v>Q1r</v>
      </c>
      <c r="C8" s="54" t="str">
        <f>'[1]1b'!C8</f>
        <v>Q2</v>
      </c>
      <c r="D8" s="54" t="str">
        <f>'[1]1b'!D8</f>
        <v>Q3</v>
      </c>
      <c r="E8" s="54" t="str">
        <f>'[1]1b'!E8</f>
        <v>Q4</v>
      </c>
      <c r="F8" s="54" t="s">
        <v>4</v>
      </c>
      <c r="G8" s="53" t="s">
        <v>29</v>
      </c>
      <c r="H8" s="53" t="s">
        <v>28</v>
      </c>
      <c r="I8" s="53" t="s">
        <v>27</v>
      </c>
      <c r="J8" s="53" t="s">
        <v>26</v>
      </c>
      <c r="K8" s="53" t="s">
        <v>4</v>
      </c>
      <c r="L8" s="52"/>
      <c r="M8" s="51"/>
      <c r="O8" s="19" t="s">
        <v>5</v>
      </c>
      <c r="P8" s="42">
        <v>3862.7830776110932</v>
      </c>
    </row>
    <row r="9" spans="1:17" s="19" customFormat="1" ht="5.0999999999999996" customHeight="1" x14ac:dyDescent="0.2">
      <c r="A9" s="50"/>
      <c r="B9" s="49"/>
      <c r="C9" s="49"/>
      <c r="D9" s="49"/>
      <c r="E9" s="49"/>
      <c r="F9" s="49"/>
      <c r="G9" s="49"/>
      <c r="H9" s="49"/>
      <c r="I9" s="49"/>
      <c r="J9" s="49"/>
      <c r="K9" s="49"/>
      <c r="L9" s="48"/>
      <c r="M9" s="47"/>
    </row>
    <row r="10" spans="1:17" s="19" customFormat="1" ht="15" customHeight="1" x14ac:dyDescent="0.2">
      <c r="A10" s="7" t="s">
        <v>25</v>
      </c>
      <c r="B10" s="36">
        <v>483.50782054399997</v>
      </c>
      <c r="C10" s="36">
        <v>15.47400167</v>
      </c>
      <c r="D10" s="36">
        <v>46.314897299999991</v>
      </c>
      <c r="E10" s="36">
        <v>69.301774258600005</v>
      </c>
      <c r="F10" s="35">
        <v>614.59849377260002</v>
      </c>
      <c r="G10" s="36">
        <v>245.59990470919999</v>
      </c>
      <c r="H10" s="36">
        <v>607.03703280149989</v>
      </c>
      <c r="I10" s="36">
        <v>835.20763727585393</v>
      </c>
      <c r="J10" s="36">
        <v>189.9281042942699</v>
      </c>
      <c r="K10" s="35">
        <f>SUM(G10:J10)</f>
        <v>1877.7726790808238</v>
      </c>
      <c r="L10" s="20">
        <f>(J10/$J$30)*100</f>
        <v>0.11453544717055419</v>
      </c>
      <c r="M10" s="34">
        <f>IF(ISERROR((J10/E10-1)*100),"-",(J10/E10-1)*100)</f>
        <v>174.05951193334818</v>
      </c>
      <c r="N10" s="19">
        <f>RANK(L10,$L$10:$L$29,0)</f>
        <v>18</v>
      </c>
      <c r="O10" s="33" t="s">
        <v>6</v>
      </c>
      <c r="P10" s="45">
        <v>53317.890986578015</v>
      </c>
      <c r="Q10" s="27">
        <f>P10/$P$7</f>
        <v>0.32153158738829235</v>
      </c>
    </row>
    <row r="11" spans="1:17" s="19" customFormat="1" ht="15" customHeight="1" x14ac:dyDescent="0.2">
      <c r="A11" s="33" t="s">
        <v>17</v>
      </c>
      <c r="B11" s="41">
        <v>0</v>
      </c>
      <c r="C11" s="41">
        <v>94.9988125</v>
      </c>
      <c r="D11" s="41">
        <v>9.3000000000000007</v>
      </c>
      <c r="E11" s="41">
        <v>7549.5170107263939</v>
      </c>
      <c r="F11" s="40">
        <v>7653.8158232263941</v>
      </c>
      <c r="G11" s="41">
        <v>147.29738124400001</v>
      </c>
      <c r="H11" s="41">
        <v>8.6</v>
      </c>
      <c r="I11" s="41">
        <v>597.94000000000005</v>
      </c>
      <c r="J11" s="41">
        <v>1559.8693525832091</v>
      </c>
      <c r="K11" s="40">
        <f>SUM(G11:J11)</f>
        <v>2313.7067338272091</v>
      </c>
      <c r="L11" s="39">
        <f>(J11/$J$30)*100</f>
        <v>0.94067349584529536</v>
      </c>
      <c r="M11" s="38">
        <f>IF(ISERROR((J11/E11-1)*100),"-",(J11/E11-1)*100)</f>
        <v>-79.338156992468015</v>
      </c>
      <c r="N11" s="19">
        <f>RANK(L11,$L$10:$L$29,0)</f>
        <v>8</v>
      </c>
      <c r="O11" s="33" t="s">
        <v>14</v>
      </c>
      <c r="P11" s="45">
        <v>43408.415225552468</v>
      </c>
      <c r="Q11" s="27">
        <f>P11/$P$7</f>
        <v>0.26177285701333375</v>
      </c>
    </row>
    <row r="12" spans="1:17" s="19" customFormat="1" ht="15" customHeight="1" x14ac:dyDescent="0.2">
      <c r="A12" s="7" t="s">
        <v>24</v>
      </c>
      <c r="B12" s="36">
        <v>19.546242720000002</v>
      </c>
      <c r="C12" s="36">
        <v>69.884256504000007</v>
      </c>
      <c r="D12" s="36">
        <v>3.0976750000000002</v>
      </c>
      <c r="E12" s="36">
        <v>74.655534004599986</v>
      </c>
      <c r="F12" s="35">
        <v>167.18370822859998</v>
      </c>
      <c r="G12" s="36">
        <v>180.23082230860001</v>
      </c>
      <c r="H12" s="36">
        <v>40.776700000000005</v>
      </c>
      <c r="I12" s="36">
        <v>1299.9961000000001</v>
      </c>
      <c r="J12" s="36">
        <v>18.279200472828006</v>
      </c>
      <c r="K12" s="35">
        <f>SUM(G12:J12)</f>
        <v>1539.2828227814282</v>
      </c>
      <c r="L12" s="20">
        <f>(J12/$J$30)*100</f>
        <v>1.1023204848250177E-2</v>
      </c>
      <c r="M12" s="34">
        <f>IF(ISERROR((J12/E12-1)*100),"-",(J12/E12-1)*100)</f>
        <v>-75.515277311255034</v>
      </c>
      <c r="N12" s="19">
        <f>RANK(L12,$L$10:$L$29,0)</f>
        <v>20</v>
      </c>
      <c r="O12" s="46" t="s">
        <v>23</v>
      </c>
      <c r="P12" s="45">
        <v>20195.272575790688</v>
      </c>
      <c r="Q12" s="27">
        <f>P12/$P$7</f>
        <v>0.12178685107158212</v>
      </c>
    </row>
    <row r="13" spans="1:17" s="19" customFormat="1" ht="15" customHeight="1" x14ac:dyDescent="0.2">
      <c r="A13" s="33" t="s">
        <v>19</v>
      </c>
      <c r="B13" s="41">
        <v>0</v>
      </c>
      <c r="C13" s="41">
        <v>46.062769684999999</v>
      </c>
      <c r="D13" s="41">
        <v>0</v>
      </c>
      <c r="E13" s="41">
        <v>10592.2736492352</v>
      </c>
      <c r="F13" s="40">
        <v>10638.3364189202</v>
      </c>
      <c r="G13" s="41">
        <v>8.6784499999999998</v>
      </c>
      <c r="H13" s="41">
        <v>0</v>
      </c>
      <c r="I13" s="41">
        <v>8.484</v>
      </c>
      <c r="J13" s="41">
        <v>3255.7574</v>
      </c>
      <c r="K13" s="40">
        <f>SUM(G13:J13)</f>
        <v>3272.9198499999998</v>
      </c>
      <c r="L13" s="39">
        <f>(J13/$J$30)*100</f>
        <v>1.9633725670745359</v>
      </c>
      <c r="M13" s="38">
        <f>IF(ISERROR((J13/E13-1)*100),"-",(J13/E13-1)*100)</f>
        <v>-69.262903246130932</v>
      </c>
      <c r="N13" s="19">
        <f>RANK(L13,$L$10:$L$29,0)</f>
        <v>7</v>
      </c>
      <c r="O13" s="33" t="s">
        <v>11</v>
      </c>
      <c r="P13" s="45">
        <v>19052.419762775688</v>
      </c>
      <c r="Q13" s="27">
        <f>P13/$P$7</f>
        <v>0.11489491907051343</v>
      </c>
    </row>
    <row r="14" spans="1:17" s="19" customFormat="1" ht="15" customHeight="1" x14ac:dyDescent="0.2">
      <c r="A14" s="46" t="s">
        <v>22</v>
      </c>
      <c r="B14" s="36">
        <v>141.13449610000001</v>
      </c>
      <c r="C14" s="36">
        <v>3679.3527041006</v>
      </c>
      <c r="D14" s="36">
        <v>105.16641628031999</v>
      </c>
      <c r="E14" s="36">
        <v>1731.4778678053615</v>
      </c>
      <c r="F14" s="35">
        <v>5657.1314842862812</v>
      </c>
      <c r="G14" s="36">
        <v>72.467375614000005</v>
      </c>
      <c r="H14" s="36">
        <v>172.08443480673003</v>
      </c>
      <c r="I14" s="36">
        <v>210.63319238</v>
      </c>
      <c r="J14" s="36">
        <v>20195.272575790688</v>
      </c>
      <c r="K14" s="35">
        <f>SUM(G14:J14)</f>
        <v>20650.457578591417</v>
      </c>
      <c r="L14" s="20">
        <f>(J14/$J$30)*100</f>
        <v>12.178685107158211</v>
      </c>
      <c r="M14" s="34">
        <f>IF(ISERROR((J14/E14-1)*100),"-",(J14/E14-1)*100)</f>
        <v>1066.3604225786657</v>
      </c>
      <c r="N14" s="19">
        <f>RANK(L14,$L$10:$L$29,0)</f>
        <v>3</v>
      </c>
      <c r="O14" s="7" t="s">
        <v>10</v>
      </c>
      <c r="P14" s="45">
        <v>13349.739360819114</v>
      </c>
      <c r="Q14" s="27">
        <f>P14/$P$7</f>
        <v>8.0505113921041538E-2</v>
      </c>
    </row>
    <row r="15" spans="1:17" s="19" customFormat="1" ht="15" customHeight="1" x14ac:dyDescent="0.2">
      <c r="A15" s="33" t="s">
        <v>21</v>
      </c>
      <c r="B15" s="41">
        <v>0</v>
      </c>
      <c r="C15" s="41">
        <v>9.0399999999999991</v>
      </c>
      <c r="D15" s="41">
        <v>0</v>
      </c>
      <c r="E15" s="41">
        <v>0</v>
      </c>
      <c r="F15" s="40">
        <v>9.0399999999999991</v>
      </c>
      <c r="G15" s="41">
        <v>0</v>
      </c>
      <c r="H15" s="41">
        <v>136.96183000000002</v>
      </c>
      <c r="I15" s="41">
        <v>425.68983941127999</v>
      </c>
      <c r="J15" s="41">
        <v>282.39875641198859</v>
      </c>
      <c r="K15" s="40">
        <f>SUM(G15:J15)</f>
        <v>845.0504258232686</v>
      </c>
      <c r="L15" s="39">
        <f>(J15/$J$30)*100</f>
        <v>0.1702995350068966</v>
      </c>
      <c r="M15" s="38" t="str">
        <f>IF(ISERROR((J15/E15-1)*100),"-",(J15/E15-1)*100)</f>
        <v>-</v>
      </c>
      <c r="N15" s="19">
        <f>RANK(L15,$L$10:$L$29,0)</f>
        <v>16</v>
      </c>
      <c r="O15" s="7" t="s">
        <v>13</v>
      </c>
      <c r="P15" s="45">
        <v>5327.1104463505553</v>
      </c>
      <c r="Q15" s="27">
        <f>P15/$P$7</f>
        <v>3.2124944297572254E-2</v>
      </c>
    </row>
    <row r="16" spans="1:17" s="19" customFormat="1" ht="15" customHeight="1" x14ac:dyDescent="0.2">
      <c r="A16" s="7" t="s">
        <v>20</v>
      </c>
      <c r="B16" s="36">
        <v>289.60871995759999</v>
      </c>
      <c r="C16" s="36">
        <v>0</v>
      </c>
      <c r="D16" s="36">
        <v>14.019575</v>
      </c>
      <c r="E16" s="36">
        <v>298.6479504587</v>
      </c>
      <c r="F16" s="35">
        <v>602.27624541629996</v>
      </c>
      <c r="G16" s="36">
        <v>183.14987655339999</v>
      </c>
      <c r="H16" s="36">
        <v>819.34171872109994</v>
      </c>
      <c r="I16" s="36">
        <v>1.1471154E-4</v>
      </c>
      <c r="J16" s="36">
        <v>142.62939277177662</v>
      </c>
      <c r="K16" s="35">
        <f>SUM(G16:J16)</f>
        <v>1145.1211027578165</v>
      </c>
      <c r="L16" s="20">
        <f>(J16/$J$30)*100</f>
        <v>8.6012132546056816E-2</v>
      </c>
      <c r="M16" s="34">
        <f>IF(ISERROR((J16/E16-1)*100),"-",(J16/E16-1)*100)</f>
        <v>-52.241630135847586</v>
      </c>
      <c r="N16" s="19">
        <f>RANK(L16,$L$10:$L$29,0)</f>
        <v>19</v>
      </c>
      <c r="O16" s="33" t="s">
        <v>19</v>
      </c>
      <c r="P16" s="45">
        <v>3255.7574</v>
      </c>
      <c r="Q16" s="27">
        <f>P16/$P$7</f>
        <v>1.963372567074536E-2</v>
      </c>
    </row>
    <row r="17" spans="1:17" s="19" customFormat="1" ht="15" customHeight="1" x14ac:dyDescent="0.2">
      <c r="A17" s="33" t="s">
        <v>18</v>
      </c>
      <c r="B17" s="41">
        <v>439.44764620000001</v>
      </c>
      <c r="C17" s="41">
        <v>0</v>
      </c>
      <c r="D17" s="41">
        <v>15.599532</v>
      </c>
      <c r="E17" s="41">
        <v>641.68029452979999</v>
      </c>
      <c r="F17" s="40">
        <v>1096.7274727298</v>
      </c>
      <c r="G17" s="41">
        <v>140.05330910000001</v>
      </c>
      <c r="H17" s="41">
        <v>499.96173755648641</v>
      </c>
      <c r="I17" s="41">
        <v>2.6100000000000001E-5</v>
      </c>
      <c r="J17" s="41">
        <v>339.98716321792762</v>
      </c>
      <c r="K17" s="40">
        <f>SUM(G17:J17)</f>
        <v>980.00223597441413</v>
      </c>
      <c r="L17" s="39">
        <f>(J17/$J$30)*100</f>
        <v>0.2050280126583055</v>
      </c>
      <c r="M17" s="38">
        <f>IF(ISERROR((J17/E17-1)*100),"-",(J17/E17-1)*100)</f>
        <v>-47.01611283434255</v>
      </c>
      <c r="N17" s="19">
        <f>RANK(L17,$L$10:$L$29,0)</f>
        <v>14</v>
      </c>
      <c r="O17" s="33" t="s">
        <v>17</v>
      </c>
      <c r="P17" s="45">
        <v>1559.8693525832091</v>
      </c>
      <c r="Q17" s="27">
        <f>P17/$P$7</f>
        <v>9.4067349584529541E-3</v>
      </c>
    </row>
    <row r="18" spans="1:17" s="19" customFormat="1" ht="15" customHeight="1" x14ac:dyDescent="0.2">
      <c r="A18" s="7" t="s">
        <v>16</v>
      </c>
      <c r="B18" s="36">
        <v>2.3125</v>
      </c>
      <c r="C18" s="36">
        <v>11.690647209999998</v>
      </c>
      <c r="D18" s="36">
        <v>18.600000000000001</v>
      </c>
      <c r="E18" s="36">
        <v>26.546030969119997</v>
      </c>
      <c r="F18" s="35">
        <v>59.14917817912</v>
      </c>
      <c r="G18" s="36">
        <v>315.79297449399996</v>
      </c>
      <c r="H18" s="36">
        <v>91.869685000000004</v>
      </c>
      <c r="I18" s="36">
        <v>9.4979613499999989</v>
      </c>
      <c r="J18" s="36">
        <v>440.48559958949039</v>
      </c>
      <c r="K18" s="35">
        <f>SUM(G18:J18)</f>
        <v>857.64622043349038</v>
      </c>
      <c r="L18" s="20">
        <f>(J18/$J$30)*100</f>
        <v>0.2656332263655099</v>
      </c>
      <c r="M18" s="34">
        <f>IF(ISERROR((J18/E18-1)*100),"-",(J18/E18-1)*100)</f>
        <v>1559.3275284802114</v>
      </c>
      <c r="N18" s="19">
        <f>RANK(L18,$L$10:$L$29,0)</f>
        <v>12</v>
      </c>
      <c r="O18" s="7" t="s">
        <v>8</v>
      </c>
      <c r="P18" s="45">
        <v>1494.3182129340335</v>
      </c>
      <c r="Q18" s="27">
        <f>P18/$P$7</f>
        <v>9.0114312133776492E-3</v>
      </c>
    </row>
    <row r="19" spans="1:17" s="19" customFormat="1" ht="15" customHeight="1" x14ac:dyDescent="0.2">
      <c r="A19" s="33" t="s">
        <v>15</v>
      </c>
      <c r="B19" s="41">
        <v>147.50094000000001</v>
      </c>
      <c r="C19" s="41">
        <v>1475.548257762</v>
      </c>
      <c r="D19" s="41">
        <v>3.4001978E-3</v>
      </c>
      <c r="E19" s="41">
        <v>233.50529704877241</v>
      </c>
      <c r="F19" s="40">
        <v>1856.5578950085724</v>
      </c>
      <c r="G19" s="41">
        <v>428.25283460000003</v>
      </c>
      <c r="H19" s="41">
        <v>143.95968700899999</v>
      </c>
      <c r="I19" s="41">
        <v>747.87095240600001</v>
      </c>
      <c r="J19" s="41">
        <v>213.6091479292682</v>
      </c>
      <c r="K19" s="40">
        <f>SUM(G19:J19)</f>
        <v>1533.6926219442682</v>
      </c>
      <c r="L19" s="39">
        <f>(J19/$J$30)*100</f>
        <v>0.12881621373892649</v>
      </c>
      <c r="M19" s="38">
        <f>IF(ISERROR((J19/E19-1)*100),"-",(J19/E19-1)*100)</f>
        <v>-8.5206414462402851</v>
      </c>
      <c r="N19" s="19">
        <f>RANK(L19,$L$10:$L$29,0)</f>
        <v>17</v>
      </c>
      <c r="O19" s="19" t="s">
        <v>5</v>
      </c>
      <c r="P19" s="43">
        <f>P7-SUM(P10:P18)</f>
        <v>4863.9438965694862</v>
      </c>
      <c r="Q19" s="27">
        <f>P19/$P$7</f>
        <v>2.933183539508857E-2</v>
      </c>
    </row>
    <row r="20" spans="1:17" s="19" customFormat="1" ht="15" customHeight="1" x14ac:dyDescent="0.2">
      <c r="A20" s="7" t="s">
        <v>14</v>
      </c>
      <c r="B20" s="36">
        <v>10171.949430496878</v>
      </c>
      <c r="C20" s="36">
        <v>661.63333448447008</v>
      </c>
      <c r="D20" s="36">
        <v>6293.2835804450006</v>
      </c>
      <c r="E20" s="36">
        <v>41206.281471114882</v>
      </c>
      <c r="F20" s="35">
        <v>58333.147816541226</v>
      </c>
      <c r="G20" s="36">
        <v>4728.575282056604</v>
      </c>
      <c r="H20" s="36">
        <v>17539.372064990002</v>
      </c>
      <c r="I20" s="36">
        <v>11683.342375029752</v>
      </c>
      <c r="J20" s="36">
        <v>43408.415225552468</v>
      </c>
      <c r="K20" s="35">
        <f>SUM(G20:J20)</f>
        <v>77359.704947628823</v>
      </c>
      <c r="L20" s="20">
        <f>(J20/$J$30)*100</f>
        <v>26.177285701333375</v>
      </c>
      <c r="M20" s="34">
        <f>IF(ISERROR((J20/E20-1)*100),"-",(J20/E20-1)*100)</f>
        <v>5.344170053250874</v>
      </c>
      <c r="N20" s="19">
        <f>RANK(L20,$L$10:$L$29,0)</f>
        <v>2</v>
      </c>
      <c r="O20" s="33"/>
      <c r="P20" s="44"/>
      <c r="Q20" s="27"/>
    </row>
    <row r="21" spans="1:17" s="19" customFormat="1" ht="15" customHeight="1" x14ac:dyDescent="0.2">
      <c r="A21" s="33" t="s">
        <v>13</v>
      </c>
      <c r="B21" s="41">
        <v>23773.328613238067</v>
      </c>
      <c r="C21" s="41">
        <v>397.49123407499997</v>
      </c>
      <c r="D21" s="41">
        <v>340.72788578646004</v>
      </c>
      <c r="E21" s="41">
        <v>6670.8382969781605</v>
      </c>
      <c r="F21" s="40">
        <v>31182.386030077687</v>
      </c>
      <c r="G21" s="41">
        <v>3844.1772795147995</v>
      </c>
      <c r="H21" s="41">
        <v>417.74994481300001</v>
      </c>
      <c r="I21" s="41">
        <v>4556.9698505610022</v>
      </c>
      <c r="J21" s="41">
        <v>5327.1104463505553</v>
      </c>
      <c r="K21" s="40">
        <f>SUM(G21:J21)</f>
        <v>14146.007521239357</v>
      </c>
      <c r="L21" s="39">
        <f>(J21/$J$30)*100</f>
        <v>3.2124944297572253</v>
      </c>
      <c r="M21" s="38">
        <f>IF(ISERROR((J21/E21-1)*100),"-",(J21/E21-1)*100)</f>
        <v>-20.143313191031829</v>
      </c>
      <c r="N21" s="19">
        <f>RANK(L21,$L$10:$L$29,0)</f>
        <v>6</v>
      </c>
      <c r="O21" s="7"/>
      <c r="P21" s="43"/>
      <c r="Q21" s="27"/>
    </row>
    <row r="22" spans="1:17" s="19" customFormat="1" ht="15" customHeight="1" x14ac:dyDescent="0.2">
      <c r="A22" s="7" t="s">
        <v>12</v>
      </c>
      <c r="B22" s="36">
        <v>9.5652000000000009E-4</v>
      </c>
      <c r="C22" s="36">
        <v>315.40440000000001</v>
      </c>
      <c r="D22" s="36">
        <v>2.5413213099999994</v>
      </c>
      <c r="E22" s="36">
        <v>435.85292209009998</v>
      </c>
      <c r="F22" s="35">
        <v>753.79959992010004</v>
      </c>
      <c r="G22" s="36">
        <v>2.0611048167999999</v>
      </c>
      <c r="H22" s="36">
        <v>112.46959354500001</v>
      </c>
      <c r="I22" s="36">
        <v>70.134007300100009</v>
      </c>
      <c r="J22" s="36">
        <v>382.94309751378483</v>
      </c>
      <c r="K22" s="35">
        <f>SUM(G22:J22)</f>
        <v>567.60780317568492</v>
      </c>
      <c r="L22" s="20">
        <f>(J22/$J$30)*100</f>
        <v>0.23093243139341835</v>
      </c>
      <c r="M22" s="34">
        <f>IF(ISERROR((J22/E22-1)*100),"-",(J22/E22-1)*100)</f>
        <v>-12.139375898316807</v>
      </c>
      <c r="N22" s="19">
        <f>RANK(L22,$L$10:$L$29,0)</f>
        <v>13</v>
      </c>
      <c r="P22" s="42"/>
      <c r="Q22" s="27"/>
    </row>
    <row r="23" spans="1:17" s="19" customFormat="1" ht="15" customHeight="1" x14ac:dyDescent="0.2">
      <c r="A23" s="33" t="s">
        <v>11</v>
      </c>
      <c r="B23" s="41">
        <v>310.56795140669999</v>
      </c>
      <c r="C23" s="41">
        <v>1142.9219763349001</v>
      </c>
      <c r="D23" s="41">
        <v>5575.6793430950211</v>
      </c>
      <c r="E23" s="41">
        <v>29754.960919448851</v>
      </c>
      <c r="F23" s="40">
        <v>36784.130190285476</v>
      </c>
      <c r="G23" s="41">
        <v>919.10520588910003</v>
      </c>
      <c r="H23" s="41">
        <v>7197.2966022884993</v>
      </c>
      <c r="I23" s="41">
        <v>1134.3972230126699</v>
      </c>
      <c r="J23" s="41">
        <v>19052.419762775688</v>
      </c>
      <c r="K23" s="40">
        <f>SUM(G23:J23)</f>
        <v>28303.218793965956</v>
      </c>
      <c r="L23" s="39">
        <f>(J23/$J$30)*100</f>
        <v>11.489491907051343</v>
      </c>
      <c r="M23" s="38">
        <f>IF(ISERROR((J23/E23-1)*100),"-",(J23/E23-1)*100)</f>
        <v>-35.968930309290435</v>
      </c>
      <c r="N23" s="19">
        <f>RANK(L23,$L$10:$L$29,0)</f>
        <v>4</v>
      </c>
      <c r="O23" s="33"/>
      <c r="P23" s="37"/>
      <c r="Q23" s="27"/>
    </row>
    <row r="24" spans="1:17" s="19" customFormat="1" ht="15" customHeight="1" x14ac:dyDescent="0.2">
      <c r="A24" s="7" t="s">
        <v>10</v>
      </c>
      <c r="B24" s="36">
        <v>5314.061786618</v>
      </c>
      <c r="C24" s="36">
        <v>866.42740752804741</v>
      </c>
      <c r="D24" s="36">
        <v>173.17316463750001</v>
      </c>
      <c r="E24" s="36">
        <v>929.33672605779998</v>
      </c>
      <c r="F24" s="35">
        <v>7282.9990848413472</v>
      </c>
      <c r="G24" s="36">
        <v>823.53402391741793</v>
      </c>
      <c r="H24" s="36">
        <v>484.31013552667719</v>
      </c>
      <c r="I24" s="36">
        <v>275.98635280179997</v>
      </c>
      <c r="J24" s="36">
        <v>13349.739360819114</v>
      </c>
      <c r="K24" s="35">
        <f>SUM(G24:J24)</f>
        <v>14933.569873065009</v>
      </c>
      <c r="L24" s="20">
        <f>(J24/$J$30)*100</f>
        <v>8.0505113921041538</v>
      </c>
      <c r="M24" s="34">
        <f>IF(ISERROR((J24/E24-1)*100),"-",(J24/E24-1)*100)</f>
        <v>1336.4803398492645</v>
      </c>
      <c r="N24" s="19">
        <f>RANK(L24,$L$10:$L$29,0)</f>
        <v>5</v>
      </c>
      <c r="O24" s="33"/>
      <c r="P24" s="37"/>
      <c r="Q24" s="27"/>
    </row>
    <row r="25" spans="1:17" s="19" customFormat="1" ht="15" customHeight="1" x14ac:dyDescent="0.2">
      <c r="A25" s="33" t="s">
        <v>9</v>
      </c>
      <c r="B25" s="41">
        <v>460.80635627020001</v>
      </c>
      <c r="C25" s="41">
        <v>0</v>
      </c>
      <c r="D25" s="41">
        <v>4350.1705499999998</v>
      </c>
      <c r="E25" s="41">
        <v>8745.4965468749597</v>
      </c>
      <c r="F25" s="40">
        <v>13556.47345314516</v>
      </c>
      <c r="G25" s="41">
        <v>281.24588591599996</v>
      </c>
      <c r="H25" s="41">
        <v>203.55760023290802</v>
      </c>
      <c r="I25" s="41">
        <v>452.19339017799996</v>
      </c>
      <c r="J25" s="41">
        <v>1112.1815720822217</v>
      </c>
      <c r="K25" s="40">
        <f>SUM(G25:J25)</f>
        <v>2049.1784484091295</v>
      </c>
      <c r="L25" s="39">
        <f>(J25/$J$30)*100</f>
        <v>0.67069702067852621</v>
      </c>
      <c r="M25" s="38">
        <f>IF(ISERROR((J25/E25-1)*100),"-",(J25/E25-1)*100)</f>
        <v>-87.282808173086082</v>
      </c>
      <c r="N25" s="19">
        <f>RANK(L25,$L$10:$L$29,0)</f>
        <v>11</v>
      </c>
      <c r="O25" s="7"/>
      <c r="P25" s="28"/>
      <c r="Q25" s="27"/>
    </row>
    <row r="26" spans="1:17" s="19" customFormat="1" ht="15" customHeight="1" x14ac:dyDescent="0.2">
      <c r="A26" s="7" t="s">
        <v>8</v>
      </c>
      <c r="B26" s="36">
        <v>129.54689000000002</v>
      </c>
      <c r="C26" s="36">
        <v>1083.0486177050402</v>
      </c>
      <c r="D26" s="36">
        <v>11.3520456100625</v>
      </c>
      <c r="E26" s="36">
        <v>281.88463935576004</v>
      </c>
      <c r="F26" s="35">
        <v>1505.8321926708629</v>
      </c>
      <c r="G26" s="36">
        <v>1345.2869852839999</v>
      </c>
      <c r="H26" s="36">
        <v>111.01159601000002</v>
      </c>
      <c r="I26" s="36">
        <v>178.944747785</v>
      </c>
      <c r="J26" s="36">
        <v>1494.3182129340335</v>
      </c>
      <c r="K26" s="35">
        <f>SUM(G26:J26)</f>
        <v>3129.5615420130334</v>
      </c>
      <c r="L26" s="20">
        <f>(J26/$J$30)*100</f>
        <v>0.90114312133776497</v>
      </c>
      <c r="M26" s="34">
        <f>IF(ISERROR((J26/E26-1)*100),"-",(J26/E26-1)*100)</f>
        <v>430.11693590302002</v>
      </c>
      <c r="N26" s="19">
        <f>RANK(L26,$L$10:$L$29,0)</f>
        <v>9</v>
      </c>
      <c r="O26" s="33"/>
      <c r="P26" s="37"/>
      <c r="Q26" s="27"/>
    </row>
    <row r="27" spans="1:17" s="19" customFormat="1" ht="15" customHeight="1" x14ac:dyDescent="0.2">
      <c r="A27" s="33" t="s">
        <v>7</v>
      </c>
      <c r="B27" s="41">
        <v>623.7369676221</v>
      </c>
      <c r="C27" s="41">
        <v>21.961049760799995</v>
      </c>
      <c r="D27" s="41">
        <v>48.750256</v>
      </c>
      <c r="E27" s="41">
        <v>370.50340203031033</v>
      </c>
      <c r="F27" s="40">
        <v>1064.9516754132103</v>
      </c>
      <c r="G27" s="41">
        <v>315.43165919306</v>
      </c>
      <c r="H27" s="41">
        <v>892.14568865435888</v>
      </c>
      <c r="I27" s="41">
        <v>138.90354969999999</v>
      </c>
      <c r="J27" s="41">
        <v>299.89332942577761</v>
      </c>
      <c r="K27" s="40">
        <f>SUM(G27:J27)</f>
        <v>1646.3742269731965</v>
      </c>
      <c r="L27" s="39">
        <f>(J27/$J$30)*100</f>
        <v>0.18084957314178829</v>
      </c>
      <c r="M27" s="38">
        <f>IF(ISERROR((J27/E27-1)*100),"-",(J27/E27-1)*100)</f>
        <v>-19.057874291463651</v>
      </c>
      <c r="N27" s="19">
        <f>RANK(L27,$L$10:$L$29,0)</f>
        <v>15</v>
      </c>
      <c r="O27" s="33"/>
      <c r="P27" s="37"/>
      <c r="Q27" s="27"/>
    </row>
    <row r="28" spans="1:17" s="19" customFormat="1" ht="15" customHeight="1" x14ac:dyDescent="0.2">
      <c r="A28" s="7" t="s">
        <v>6</v>
      </c>
      <c r="B28" s="36">
        <v>3037.3894220604998</v>
      </c>
      <c r="C28" s="36">
        <v>1631.1674463945965</v>
      </c>
      <c r="D28" s="36">
        <v>1619.7907720212409</v>
      </c>
      <c r="E28" s="36">
        <v>6855.2704694471222</v>
      </c>
      <c r="F28" s="35">
        <v>13143.61810992346</v>
      </c>
      <c r="G28" s="36">
        <v>6743.9906399278989</v>
      </c>
      <c r="H28" s="36">
        <v>8245.5532653658593</v>
      </c>
      <c r="I28" s="36">
        <v>2089.536591256694</v>
      </c>
      <c r="J28" s="36">
        <v>53317.890986578015</v>
      </c>
      <c r="K28" s="35">
        <f>SUM(G28:J28)</f>
        <v>70396.971483128465</v>
      </c>
      <c r="L28" s="20">
        <f>(J28/$J$30)*100</f>
        <v>32.153158738829234</v>
      </c>
      <c r="M28" s="34">
        <f>IF(ISERROR((J28/E28-1)*100),"-",(J28/E28-1)*100)</f>
        <v>677.76495069315774</v>
      </c>
      <c r="N28" s="19">
        <f>RANK(L28,$L$10:$L$29,0)</f>
        <v>1</v>
      </c>
      <c r="O28" s="7"/>
      <c r="P28" s="28"/>
      <c r="Q28" s="27"/>
    </row>
    <row r="29" spans="1:17" s="19" customFormat="1" ht="15" customHeight="1" thickBot="1" x14ac:dyDescent="0.25">
      <c r="A29" s="33" t="s">
        <v>5</v>
      </c>
      <c r="B29" s="32">
        <v>1347.7600013369999</v>
      </c>
      <c r="C29" s="32">
        <v>2250.9908024493998</v>
      </c>
      <c r="D29" s="32">
        <v>339.57089399999995</v>
      </c>
      <c r="E29" s="32">
        <v>163.01429252276787</v>
      </c>
      <c r="F29" s="31">
        <v>4101.3359903091687</v>
      </c>
      <c r="G29" s="32">
        <v>1297.1001572555401</v>
      </c>
      <c r="H29" s="32">
        <v>2555.9539991327688</v>
      </c>
      <c r="I29" s="32">
        <v>3270.8609102344999</v>
      </c>
      <c r="J29" s="32">
        <v>1441.608532860183</v>
      </c>
      <c r="K29" s="31">
        <f>SUM(G29:J29)</f>
        <v>8565.5235994829927</v>
      </c>
      <c r="L29" s="30">
        <f>(J29/$J$30)*100</f>
        <v>0.86935674196064272</v>
      </c>
      <c r="M29" s="29">
        <f>IF(ISERROR((J29/E29-1)*100),"-",(J29/E29-1)*100)</f>
        <v>784.34486973517141</v>
      </c>
      <c r="N29" s="19">
        <f>RANK(L29,$L$10:$L$29,0)</f>
        <v>10</v>
      </c>
      <c r="O29" s="7"/>
      <c r="P29" s="28"/>
      <c r="Q29" s="27"/>
    </row>
    <row r="30" spans="1:17" s="19" customFormat="1" ht="15" customHeight="1" thickBot="1" x14ac:dyDescent="0.25">
      <c r="A30" s="26" t="s">
        <v>4</v>
      </c>
      <c r="B30" s="25">
        <f>SUM(B10:B29)</f>
        <v>46692.206741091046</v>
      </c>
      <c r="C30" s="25">
        <f>SUM(C10:C29)</f>
        <v>13773.097718163854</v>
      </c>
      <c r="D30" s="25">
        <f>SUM(D10:D29)</f>
        <v>18967.141308683407</v>
      </c>
      <c r="E30" s="25">
        <f>SUM(E10:E29)</f>
        <v>116631.04509495727</v>
      </c>
      <c r="F30" s="25">
        <f>SUM(F10:F29)</f>
        <v>196063.49086289556</v>
      </c>
      <c r="G30" s="25">
        <f>SUM(G10:G29)</f>
        <v>22022.031152394418</v>
      </c>
      <c r="H30" s="25">
        <f>SUM(H10:H29)</f>
        <v>40280.013316453893</v>
      </c>
      <c r="I30" s="25">
        <f>SUM(I10:I29)</f>
        <v>27986.588821494195</v>
      </c>
      <c r="J30" s="25">
        <f>SUM(J10:J29)</f>
        <v>165824.73721995327</v>
      </c>
      <c r="K30" s="25">
        <f>SUM(K10:K29)</f>
        <v>256113.37051029576</v>
      </c>
      <c r="L30" s="24">
        <f>SUM(L10:L29)</f>
        <v>100.00000000000003</v>
      </c>
      <c r="M30" s="23">
        <f>IF(ISERROR((J30/E30-1)*100),"-",(J30/E30-1)*100)</f>
        <v>42.178900210440595</v>
      </c>
    </row>
    <row r="31" spans="1:17" s="19" customFormat="1" ht="9.9499999999999993" customHeight="1" x14ac:dyDescent="0.2">
      <c r="A31" s="13"/>
      <c r="B31" s="21"/>
      <c r="C31" s="21"/>
      <c r="D31" s="21"/>
      <c r="E31" s="21"/>
      <c r="F31" s="21"/>
      <c r="G31" s="21"/>
      <c r="H31" s="21"/>
      <c r="I31" s="21"/>
      <c r="J31" s="21"/>
      <c r="K31" s="21"/>
      <c r="L31" s="20"/>
      <c r="M31" s="20"/>
    </row>
    <row r="32" spans="1:17" s="19" customFormat="1" ht="12.75" customHeight="1" x14ac:dyDescent="0.2">
      <c r="A32" s="22" t="s">
        <v>3</v>
      </c>
      <c r="B32" s="21"/>
      <c r="C32" s="21"/>
      <c r="D32" s="21"/>
      <c r="E32" s="21"/>
      <c r="F32" s="21"/>
      <c r="G32" s="21"/>
      <c r="H32" s="21"/>
      <c r="I32" s="21"/>
      <c r="J32" s="21"/>
      <c r="K32" s="21"/>
      <c r="L32" s="20"/>
      <c r="M32" s="20"/>
    </row>
    <row r="33" spans="1:14" s="8" customFormat="1" ht="11.25" x14ac:dyDescent="0.2">
      <c r="A33" s="13" t="s">
        <v>2</v>
      </c>
      <c r="B33" s="18"/>
      <c r="C33" s="17"/>
      <c r="D33" s="16"/>
      <c r="E33" s="16"/>
      <c r="F33" s="16"/>
      <c r="G33" s="15"/>
      <c r="H33" s="15"/>
      <c r="I33" s="15"/>
      <c r="J33" s="15"/>
      <c r="K33" s="15"/>
      <c r="L33" s="14"/>
      <c r="M33" s="14"/>
      <c r="N33" s="14"/>
    </row>
    <row r="34" spans="1:14" s="8" customFormat="1" ht="11.25" x14ac:dyDescent="0.2">
      <c r="A34" s="13" t="s">
        <v>1</v>
      </c>
      <c r="B34" s="11"/>
      <c r="C34" s="11"/>
      <c r="D34" s="11"/>
      <c r="E34" s="11"/>
      <c r="F34" s="11"/>
      <c r="G34" s="11"/>
      <c r="I34" s="12"/>
      <c r="J34" s="11"/>
      <c r="K34" s="11"/>
      <c r="L34" s="11"/>
      <c r="M34" s="11"/>
      <c r="N34" s="11"/>
    </row>
    <row r="35" spans="1:14" s="8" customFormat="1" ht="11.25" customHeight="1" x14ac:dyDescent="0.2">
      <c r="A35" s="9" t="s">
        <v>0</v>
      </c>
      <c r="B35" s="9"/>
      <c r="C35" s="9"/>
      <c r="D35" s="9"/>
      <c r="E35" s="9"/>
      <c r="F35" s="9"/>
      <c r="G35" s="9"/>
      <c r="H35" s="9"/>
      <c r="I35" s="9"/>
      <c r="J35" s="9"/>
      <c r="K35" s="9"/>
      <c r="L35" s="9"/>
      <c r="M35" s="9"/>
      <c r="N35" s="10"/>
    </row>
    <row r="36" spans="1:14" s="8" customFormat="1" ht="20.25" customHeight="1" x14ac:dyDescent="0.2">
      <c r="A36" s="9"/>
      <c r="B36" s="9"/>
      <c r="C36" s="9"/>
      <c r="D36" s="9"/>
      <c r="E36" s="9"/>
      <c r="F36" s="9"/>
      <c r="G36" s="9"/>
      <c r="H36" s="9"/>
      <c r="I36" s="9"/>
      <c r="J36" s="9"/>
      <c r="K36" s="9"/>
      <c r="L36" s="9"/>
      <c r="M36" s="9"/>
    </row>
    <row r="39" spans="1:14" x14ac:dyDescent="0.2">
      <c r="B39" s="7"/>
      <c r="C39" s="6"/>
    </row>
    <row r="40" spans="1:14" x14ac:dyDescent="0.2">
      <c r="B40" s="7"/>
      <c r="C40" s="6"/>
    </row>
    <row r="41" spans="1:14" x14ac:dyDescent="0.2">
      <c r="B41" s="7"/>
      <c r="C41" s="6"/>
    </row>
    <row r="42" spans="1:14" x14ac:dyDescent="0.2">
      <c r="B42" s="7"/>
      <c r="C42" s="6"/>
    </row>
    <row r="43" spans="1:14" x14ac:dyDescent="0.2">
      <c r="B43" s="7"/>
      <c r="C43" s="6"/>
    </row>
    <row r="44" spans="1:14" x14ac:dyDescent="0.2">
      <c r="B44" s="7"/>
      <c r="C44" s="6"/>
    </row>
    <row r="45" spans="1:14" x14ac:dyDescent="0.2">
      <c r="B45" s="7"/>
      <c r="C45" s="6"/>
    </row>
    <row r="46" spans="1:14" x14ac:dyDescent="0.2">
      <c r="B46" s="7"/>
      <c r="C46" s="6"/>
    </row>
    <row r="47" spans="1:14" x14ac:dyDescent="0.2">
      <c r="B47" s="7"/>
      <c r="C47" s="6"/>
    </row>
    <row r="48" spans="1:14" x14ac:dyDescent="0.2">
      <c r="B48" s="7"/>
      <c r="C48" s="6"/>
    </row>
    <row r="49" spans="1:12" x14ac:dyDescent="0.2">
      <c r="B49" s="7"/>
      <c r="C49" s="6"/>
    </row>
    <row r="50" spans="1:12" x14ac:dyDescent="0.2">
      <c r="B50" s="7"/>
      <c r="C50" s="6"/>
    </row>
    <row r="51" spans="1:12" x14ac:dyDescent="0.2">
      <c r="B51" s="7"/>
      <c r="C51" s="6"/>
    </row>
    <row r="52" spans="1:12" x14ac:dyDescent="0.2">
      <c r="C52" s="5"/>
    </row>
    <row r="54" spans="1:12" x14ac:dyDescent="0.2">
      <c r="A54" s="4"/>
      <c r="D54" s="4"/>
    </row>
    <row r="55" spans="1:12" hidden="1" x14ac:dyDescent="0.2">
      <c r="A55" s="3"/>
      <c r="B55" s="2"/>
      <c r="C55" s="2"/>
      <c r="D55" s="3"/>
      <c r="E55" s="2"/>
      <c r="F55" s="2"/>
      <c r="G55" s="2"/>
      <c r="H55" s="2"/>
      <c r="I55" s="2"/>
      <c r="J55" s="2"/>
      <c r="K55" s="2"/>
      <c r="L55" s="2"/>
    </row>
    <row r="56" spans="1:12" hidden="1" x14ac:dyDescent="0.2"/>
  </sheetData>
  <mergeCells count="6">
    <mergeCell ref="A35:M36"/>
    <mergeCell ref="M6:M8"/>
    <mergeCell ref="B7:F7"/>
    <mergeCell ref="L6:L8"/>
    <mergeCell ref="B6:K6"/>
    <mergeCell ref="G7:K7"/>
  </mergeCells>
  <printOptions horizontalCentered="1"/>
  <pageMargins left="0.75" right="0.75" top="0.75" bottom="0.5" header="0" footer="0"/>
  <pageSetup scale="65" firstPageNumber="16" orientation="portrait" horizontalDpi="1200" verticalDpi="1200" r:id="rId1"/>
  <headerFooter alignWithMargins="0">
    <oddFooter>&amp;R&amp;9 26</oddFooter>
  </headerFooter>
  <rowBreaks count="1" manualBreakCount="1">
    <brk id="6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2a</vt:lpstr>
      <vt:lpstr>'2a'!Print_Area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2016-08-12T05:27:30Z</dcterms:created>
  <dcterms:modified xsi:type="dcterms:W3CDTF">2016-08-12T05:27:36Z</dcterms:modified>
</cp:coreProperties>
</file>