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75" activeTab="0"/>
  </bookViews>
  <sheets>
    <sheet name="3a" sheetId="1" r:id="rId1"/>
  </sheets>
  <externalReferences>
    <externalReference r:id="rId4"/>
  </externalReferences>
  <definedNames>
    <definedName name="_xlnm.Print_Area" localSheetId="0">'3a'!$A$1:$J$52</definedName>
  </definedNames>
  <calcPr fullCalcOnLoad="1"/>
</workbook>
</file>

<file path=xl/sharedStrings.xml><?xml version="1.0" encoding="utf-8"?>
<sst xmlns="http://schemas.openxmlformats.org/spreadsheetml/2006/main" count="41" uniqueCount="29">
  <si>
    <t>Transportation, Storage and Communication</t>
  </si>
  <si>
    <t>Trade</t>
  </si>
  <si>
    <t>Private Services</t>
  </si>
  <si>
    <t>Manufacturing</t>
  </si>
  <si>
    <t>Finance &amp; Real Estate</t>
  </si>
  <si>
    <t>Electricity, Gas and Water</t>
  </si>
  <si>
    <t>Construction</t>
  </si>
  <si>
    <t xml:space="preserve">Sources of basic data: Board of Investments (BOI), Clark Development Corporation (CDC), Philippine Economic Zone Authority (PEZA), Subic Bay Metropolitan Aurhority (SBMA)
                                            </t>
  </si>
  <si>
    <t>Details may not add up to totals due to rounding.</t>
  </si>
  <si>
    <t xml:space="preserve">Notes:   </t>
  </si>
  <si>
    <r>
      <t>r/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due to BOI revision </t>
    </r>
  </si>
  <si>
    <t>TOTAL</t>
  </si>
  <si>
    <t>-</t>
  </si>
  <si>
    <t>Mining &amp; Quarrying</t>
  </si>
  <si>
    <t>Agriculture</t>
  </si>
  <si>
    <t>Q2</t>
  </si>
  <si>
    <r>
      <t xml:space="preserve">Q1 </t>
    </r>
    <r>
      <rPr>
        <b/>
        <vertAlign val="superscript"/>
        <sz val="10"/>
        <rFont val="Arial"/>
        <family val="2"/>
      </rPr>
      <t>r/</t>
    </r>
  </si>
  <si>
    <t>Total</t>
  </si>
  <si>
    <t>Q4</t>
  </si>
  <si>
    <t>Q3</t>
  </si>
  <si>
    <t>Q1</t>
  </si>
  <si>
    <t>Industry</t>
  </si>
  <si>
    <t>Growth Rate
Q2 2009 - Q2 2010</t>
  </si>
  <si>
    <t>Percent to Total Q2 2010</t>
  </si>
  <si>
    <t>Approved FDI</t>
  </si>
  <si>
    <t>(in million pesos)</t>
  </si>
  <si>
    <t>First Quarter 2009 to Second Quarter 2010</t>
  </si>
  <si>
    <t xml:space="preserve">Total Approved Foreign Direct Investments by Industry </t>
  </si>
  <si>
    <t>Table 3a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</si>
</sst>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[Red]\(0.0\)"/>
    <numFmt numFmtId="166" formatCode="_(* #,##0.0_);_(* \(#,##0.0\);_(* &quot;-&quot;??_);_(@_)"/>
    <numFmt numFmtId="167" formatCode="#,##0.0"/>
    <numFmt numFmtId="168" formatCode="#,##0.0_);[Red]\(#,##0.0\)"/>
    <numFmt numFmtId="169" formatCode="#,##0;[Red]#,##0"/>
    <numFmt numFmtId="170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b/>
      <sz val="2.25"/>
      <color indexed="8"/>
      <name val="Arial"/>
      <family val="0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5" fontId="19" fillId="33" borderId="0" xfId="42" applyNumberFormat="1" applyFont="1" applyFill="1" applyBorder="1" applyAlignment="1">
      <alignment/>
    </xf>
    <xf numFmtId="166" fontId="19" fillId="33" borderId="0" xfId="42" applyNumberFormat="1" applyFont="1" applyFill="1" applyBorder="1" applyAlignment="1">
      <alignment/>
    </xf>
    <xf numFmtId="167" fontId="19" fillId="33" borderId="0" xfId="0" applyNumberFormat="1" applyFont="1" applyFill="1" applyBorder="1" applyAlignment="1">
      <alignment/>
    </xf>
    <xf numFmtId="167" fontId="20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0" borderId="0" xfId="0" applyAlignment="1">
      <alignment vertical="top" wrapText="1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vertical="top" wrapText="1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167" fontId="21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 quotePrefix="1">
      <alignment/>
    </xf>
    <xf numFmtId="167" fontId="23" fillId="33" borderId="0" xfId="0" applyNumberFormat="1" applyFont="1" applyFill="1" applyBorder="1" applyAlignment="1" quotePrefix="1">
      <alignment/>
    </xf>
    <xf numFmtId="3" fontId="23" fillId="33" borderId="0" xfId="0" applyNumberFormat="1" applyFont="1" applyFill="1" applyBorder="1" applyAlignment="1">
      <alignment/>
    </xf>
    <xf numFmtId="167" fontId="23" fillId="33" borderId="0" xfId="0" applyNumberFormat="1" applyFont="1" applyFill="1" applyBorder="1" applyAlignment="1">
      <alignment/>
    </xf>
    <xf numFmtId="167" fontId="23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 quotePrefix="1">
      <alignment vertical="center"/>
    </xf>
    <xf numFmtId="0" fontId="0" fillId="33" borderId="0" xfId="0" applyFont="1" applyFill="1" applyAlignment="1">
      <alignment vertical="center"/>
    </xf>
    <xf numFmtId="168" fontId="25" fillId="33" borderId="10" xfId="0" applyNumberFormat="1" applyFont="1" applyFill="1" applyBorder="1" applyAlignment="1">
      <alignment horizontal="right" vertical="center"/>
    </xf>
    <xf numFmtId="167" fontId="25" fillId="33" borderId="10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left" vertical="center"/>
    </xf>
    <xf numFmtId="168" fontId="25" fillId="33" borderId="0" xfId="0" applyNumberFormat="1" applyFont="1" applyFill="1" applyBorder="1" applyAlignment="1">
      <alignment horizontal="right" vertical="top"/>
    </xf>
    <xf numFmtId="167" fontId="25" fillId="33" borderId="0" xfId="0" applyNumberFormat="1" applyFont="1" applyFill="1" applyBorder="1" applyAlignment="1">
      <alignment horizontal="right" vertical="top"/>
    </xf>
    <xf numFmtId="166" fontId="26" fillId="33" borderId="0" xfId="42" applyNumberFormat="1" applyFont="1" applyFill="1" applyAlignment="1">
      <alignment horizontal="right" vertical="top"/>
    </xf>
    <xf numFmtId="166" fontId="25" fillId="33" borderId="0" xfId="42" applyNumberFormat="1" applyFont="1" applyFill="1" applyAlignment="1">
      <alignment horizontal="right" vertical="top"/>
    </xf>
    <xf numFmtId="0" fontId="25" fillId="33" borderId="0" xfId="0" applyFont="1" applyFill="1" applyBorder="1" applyAlignment="1">
      <alignment vertical="top" wrapText="1"/>
    </xf>
    <xf numFmtId="0" fontId="25" fillId="33" borderId="0" xfId="0" applyFont="1" applyFill="1" applyBorder="1" applyAlignment="1">
      <alignment horizontal="left" vertical="top"/>
    </xf>
    <xf numFmtId="49" fontId="25" fillId="33" borderId="0" xfId="0" applyNumberFormat="1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vertical="center"/>
    </xf>
    <xf numFmtId="167" fontId="25" fillId="33" borderId="0" xfId="0" applyNumberFormat="1" applyFont="1" applyFill="1" applyBorder="1" applyAlignment="1">
      <alignment vertical="center"/>
    </xf>
    <xf numFmtId="167" fontId="26" fillId="33" borderId="0" xfId="0" applyNumberFormat="1" applyFont="1" applyFill="1" applyBorder="1" applyAlignment="1">
      <alignment vertical="center"/>
    </xf>
    <xf numFmtId="168" fontId="19" fillId="33" borderId="11" xfId="0" applyNumberFormat="1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3" fontId="25" fillId="33" borderId="13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168" fontId="19" fillId="33" borderId="15" xfId="0" applyNumberFormat="1" applyFont="1" applyFill="1" applyBorder="1" applyAlignment="1">
      <alignment horizontal="center" vertical="center" wrapText="1"/>
    </xf>
    <xf numFmtId="3" fontId="19" fillId="33" borderId="16" xfId="0" applyNumberFormat="1" applyFont="1" applyFill="1" applyBorder="1" applyAlignment="1">
      <alignment horizontal="center" vertical="center" wrapText="1"/>
    </xf>
    <xf numFmtId="0" fontId="25" fillId="33" borderId="17" xfId="0" applyNumberFormat="1" applyFont="1" applyFill="1" applyBorder="1" applyAlignment="1">
      <alignment horizontal="center" vertical="center"/>
    </xf>
    <xf numFmtId="0" fontId="25" fillId="33" borderId="15" xfId="0" applyNumberFormat="1" applyFont="1" applyFill="1" applyBorder="1" applyAlignment="1">
      <alignment horizontal="center" vertical="center"/>
    </xf>
    <xf numFmtId="0" fontId="25" fillId="33" borderId="18" xfId="0" applyNumberFormat="1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168" fontId="19" fillId="33" borderId="20" xfId="0" applyNumberFormat="1" applyFont="1" applyFill="1" applyBorder="1" applyAlignment="1">
      <alignment horizontal="center" vertical="center" wrapText="1"/>
    </xf>
    <xf numFmtId="3" fontId="19" fillId="33" borderId="21" xfId="0" applyNumberFormat="1" applyFont="1" applyFill="1" applyBorder="1" applyAlignment="1">
      <alignment horizontal="center" vertical="center" wrapText="1"/>
    </xf>
    <xf numFmtId="3" fontId="25" fillId="33" borderId="22" xfId="0" applyNumberFormat="1" applyFont="1" applyFill="1" applyBorder="1" applyAlignment="1">
      <alignment horizontal="center" vertical="center"/>
    </xf>
    <xf numFmtId="3" fontId="25" fillId="33" borderId="23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center" vertical="center"/>
    </xf>
    <xf numFmtId="3" fontId="25" fillId="33" borderId="24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169" fontId="19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3b
Total Approved FDIs by Industry
First Semester, 2008 and 2009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Education
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Electricity
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Finance &amp; Real Estate
32.5%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Manufacturing
21.5%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Mining
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Private Services
37.2%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Trade
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Transportation
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3a
Total Approved FDIS by Industry
Second Quarter 2010</a:t>
            </a:r>
          </a:p>
        </c:rich>
      </c:tx>
      <c:layout>
        <c:manualLayout>
          <c:xMode val="factor"/>
          <c:yMode val="factor"/>
          <c:x val="0.00375"/>
          <c:y val="-0.019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5"/>
          <c:y val="0.5"/>
          <c:w val="0.623"/>
          <c:h val="0.4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3a!$C$35:$C$41</c:f>
              <c:strCache/>
            </c:strRef>
          </c:cat>
          <c:val>
            <c:numRef>
              <c:f>3a!$D$35:$D$41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3b
Total Approved FDIs by Industry
First Semester, 2008 and 2009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Education
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Electricity
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Finance &amp; Real Estate
32.5%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Manufacturing
21.5%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Mining
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Private Services
37.2%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Trade
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Transportation
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3a
Total Approved FDIS by Industry
Second Quarter 2010</a:t>
            </a:r>
          </a:p>
        </c:rich>
      </c:tx>
      <c:layout>
        <c:manualLayout>
          <c:xMode val="factor"/>
          <c:yMode val="factor"/>
          <c:x val="0.00375"/>
          <c:y val="-0.019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5"/>
          <c:y val="0.5"/>
          <c:w val="0.623"/>
          <c:h val="0.4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9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smGrid">
                <a:fgClr>
                  <a:srgbClr val="FF6600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'[1]3a-ok'!$C$33:$C$39</c:f>
              <c:strCache>
                <c:ptCount val="7"/>
                <c:pt idx="0">
                  <c:v>Construction</c:v>
                </c:pt>
                <c:pt idx="1">
                  <c:v>Electricity, Gas and Water</c:v>
                </c:pt>
                <c:pt idx="2">
                  <c:v>Finance &amp; Real Estate</c:v>
                </c:pt>
                <c:pt idx="3">
                  <c:v>Manufacturing</c:v>
                </c:pt>
                <c:pt idx="4">
                  <c:v>Private Services</c:v>
                </c:pt>
                <c:pt idx="5">
                  <c:v>Trade</c:v>
                </c:pt>
                <c:pt idx="6">
                  <c:v>Transportation, Storage and Communication</c:v>
                </c:pt>
              </c:strCache>
            </c:strRef>
          </c:cat>
          <c:val>
            <c:numRef>
              <c:f>'[1]3a-ok'!$D$33:$D$39</c:f>
              <c:numCache>
                <c:ptCount val="7"/>
                <c:pt idx="0">
                  <c:v>57.3609</c:v>
                </c:pt>
                <c:pt idx="1">
                  <c:v>3627.9945</c:v>
                </c:pt>
                <c:pt idx="2">
                  <c:v>1907.7309236204</c:v>
                </c:pt>
                <c:pt idx="3">
                  <c:v>4191.905456122543</c:v>
                </c:pt>
                <c:pt idx="4">
                  <c:v>3818.8275774234703</c:v>
                </c:pt>
                <c:pt idx="5">
                  <c:v>150.836981</c:v>
                </c:pt>
                <c:pt idx="6">
                  <c:v>18.4413799974404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43</xdr:row>
      <xdr:rowOff>0</xdr:rowOff>
    </xdr:from>
    <xdr:to>
      <xdr:col>7</xdr:col>
      <xdr:colOff>428625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1066800" y="7858125"/>
        <a:ext cx="513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1266825</xdr:colOff>
      <xdr:row>28</xdr:row>
      <xdr:rowOff>19050</xdr:rowOff>
    </xdr:from>
    <xdr:to>
      <xdr:col>8</xdr:col>
      <xdr:colOff>76200</xdr:colOff>
      <xdr:row>48</xdr:row>
      <xdr:rowOff>9525</xdr:rowOff>
    </xdr:to>
    <xdr:graphicFrame>
      <xdr:nvGraphicFramePr>
        <xdr:cNvPr id="2" name="Chart 4"/>
        <xdr:cNvGraphicFramePr/>
      </xdr:nvGraphicFramePr>
      <xdr:xfrm>
        <a:off x="1266825" y="5534025"/>
        <a:ext cx="51911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1066800</xdr:colOff>
      <xdr:row>43</xdr:row>
      <xdr:rowOff>0</xdr:rowOff>
    </xdr:from>
    <xdr:to>
      <xdr:col>7</xdr:col>
      <xdr:colOff>428625</xdr:colOff>
      <xdr:row>43</xdr:row>
      <xdr:rowOff>0</xdr:rowOff>
    </xdr:to>
    <xdr:graphicFrame>
      <xdr:nvGraphicFramePr>
        <xdr:cNvPr id="3" name="Chart 5"/>
        <xdr:cNvGraphicFramePr/>
      </xdr:nvGraphicFramePr>
      <xdr:xfrm>
        <a:off x="1066800" y="7858125"/>
        <a:ext cx="5133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1266825</xdr:colOff>
      <xdr:row>28</xdr:row>
      <xdr:rowOff>19050</xdr:rowOff>
    </xdr:from>
    <xdr:to>
      <xdr:col>8</xdr:col>
      <xdr:colOff>76200</xdr:colOff>
      <xdr:row>48</xdr:row>
      <xdr:rowOff>9525</xdr:rowOff>
    </xdr:to>
    <xdr:graphicFrame>
      <xdr:nvGraphicFramePr>
        <xdr:cNvPr id="4" name="Chart 6"/>
        <xdr:cNvGraphicFramePr/>
      </xdr:nvGraphicFramePr>
      <xdr:xfrm>
        <a:off x="1266825" y="5534025"/>
        <a:ext cx="51911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2%202010%20FDI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-ok"/>
      <sheetName val="1b-ok"/>
      <sheetName val="2a-ok"/>
      <sheetName val="2b-ok"/>
      <sheetName val="3a-ok"/>
      <sheetName val="3b-ok"/>
      <sheetName val="4a-ok"/>
      <sheetName val="4b-ok"/>
      <sheetName val="5a-ok"/>
      <sheetName val="5b-ok"/>
      <sheetName val="6a-ok"/>
      <sheetName val="6b-ok"/>
      <sheetName val="7a-ok"/>
      <sheetName val="7b-ok"/>
      <sheetName val="8-ok"/>
      <sheetName val="9-ok"/>
      <sheetName val="10-ok"/>
      <sheetName val="11-ok"/>
      <sheetName val="12-ok"/>
      <sheetName val="13a"/>
      <sheetName val="13b"/>
      <sheetName val="14a"/>
      <sheetName val="14b"/>
      <sheetName val="15"/>
      <sheetName val="16"/>
      <sheetName val="CompOthers"/>
      <sheetName val="Sheet2"/>
      <sheetName val="Others"/>
    </sheetNames>
    <sheetDataSet>
      <sheetData sheetId="4">
        <row r="33">
          <cell r="C33" t="str">
            <v>Construction</v>
          </cell>
          <cell r="D33">
            <v>57.3609</v>
          </cell>
        </row>
        <row r="34">
          <cell r="C34" t="str">
            <v>Electricity, Gas and Water</v>
          </cell>
          <cell r="D34">
            <v>3627.9945</v>
          </cell>
        </row>
        <row r="35">
          <cell r="C35" t="str">
            <v>Finance &amp; Real Estate</v>
          </cell>
          <cell r="D35">
            <v>1907.7309236204</v>
          </cell>
        </row>
        <row r="36">
          <cell r="C36" t="str">
            <v>Manufacturing</v>
          </cell>
          <cell r="D36">
            <v>4191.905456122543</v>
          </cell>
        </row>
        <row r="37">
          <cell r="C37" t="str">
            <v>Private Services</v>
          </cell>
          <cell r="D37">
            <v>3818.8275774234703</v>
          </cell>
        </row>
        <row r="38">
          <cell r="C38" t="str">
            <v>Trade</v>
          </cell>
          <cell r="D38">
            <v>150.836981</v>
          </cell>
        </row>
        <row r="39">
          <cell r="C39" t="str">
            <v>Transportation, Storage and Communication</v>
          </cell>
          <cell r="D39">
            <v>18.4413799974404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65" zoomScaleSheetLayoutView="100" zoomScalePageLayoutView="0" workbookViewId="0" topLeftCell="A1">
      <selection activeCell="J34" sqref="J34"/>
    </sheetView>
  </sheetViews>
  <sheetFormatPr defaultColWidth="8.8515625" defaultRowHeight="12.75"/>
  <cols>
    <col min="1" max="1" width="23.8515625" style="1" customWidth="1"/>
    <col min="2" max="2" width="10.28125" style="1" customWidth="1"/>
    <col min="3" max="3" width="10.57421875" style="1" customWidth="1"/>
    <col min="4" max="4" width="10.421875" style="1" customWidth="1"/>
    <col min="5" max="5" width="10.28125" style="1" customWidth="1"/>
    <col min="6" max="6" width="10.7109375" style="1" customWidth="1"/>
    <col min="7" max="7" width="10.421875" style="1" customWidth="1"/>
    <col min="8" max="8" width="9.140625" style="1" customWidth="1"/>
    <col min="9" max="10" width="10.7109375" style="1" customWidth="1"/>
    <col min="11" max="16384" width="8.8515625" style="1" customWidth="1"/>
  </cols>
  <sheetData>
    <row r="1" spans="1:10" s="22" customFormat="1" ht="13.5" customHeight="1">
      <c r="A1" s="56" t="s">
        <v>28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2" customFormat="1" ht="13.5" customHeight="1">
      <c r="A2" s="56" t="s">
        <v>27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22" customFormat="1" ht="13.5" customHeight="1">
      <c r="A3" s="55" t="s">
        <v>26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2" customFormat="1" ht="13.5" customHeight="1">
      <c r="A4" s="54" t="s">
        <v>25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2" customFormat="1" ht="13.5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s="22" customFormat="1" ht="18" customHeight="1">
      <c r="A6" s="52"/>
      <c r="B6" s="51" t="s">
        <v>24</v>
      </c>
      <c r="C6" s="50"/>
      <c r="D6" s="50"/>
      <c r="E6" s="50"/>
      <c r="F6" s="50"/>
      <c r="G6" s="50"/>
      <c r="H6" s="49"/>
      <c r="I6" s="48" t="s">
        <v>23</v>
      </c>
      <c r="J6" s="47" t="s">
        <v>22</v>
      </c>
    </row>
    <row r="7" spans="1:10" s="22" customFormat="1" ht="18" customHeight="1">
      <c r="A7" s="46" t="s">
        <v>21</v>
      </c>
      <c r="B7" s="44">
        <v>2009</v>
      </c>
      <c r="C7" s="45"/>
      <c r="D7" s="45"/>
      <c r="E7" s="45"/>
      <c r="F7" s="43"/>
      <c r="G7" s="44">
        <v>2010</v>
      </c>
      <c r="H7" s="43"/>
      <c r="I7" s="42"/>
      <c r="J7" s="41"/>
    </row>
    <row r="8" spans="1:10" s="22" customFormat="1" ht="18" customHeight="1" thickBot="1">
      <c r="A8" s="40"/>
      <c r="B8" s="39" t="s">
        <v>20</v>
      </c>
      <c r="C8" s="39" t="s">
        <v>15</v>
      </c>
      <c r="D8" s="39" t="s">
        <v>19</v>
      </c>
      <c r="E8" s="39" t="s">
        <v>18</v>
      </c>
      <c r="F8" s="39" t="s">
        <v>17</v>
      </c>
      <c r="G8" s="38" t="s">
        <v>16</v>
      </c>
      <c r="H8" s="38" t="s">
        <v>15</v>
      </c>
      <c r="I8" s="37"/>
      <c r="J8" s="36"/>
    </row>
    <row r="9" spans="1:10" s="22" customFormat="1" ht="4.5" customHeight="1">
      <c r="A9" s="33"/>
      <c r="B9" s="33"/>
      <c r="C9" s="33"/>
      <c r="D9" s="33"/>
      <c r="E9" s="33"/>
      <c r="F9" s="34"/>
      <c r="G9" s="35"/>
      <c r="H9" s="35"/>
      <c r="I9" s="34"/>
      <c r="J9" s="33"/>
    </row>
    <row r="10" spans="1:10" s="22" customFormat="1" ht="15">
      <c r="A10" s="30" t="s">
        <v>14</v>
      </c>
      <c r="B10" s="28"/>
      <c r="C10" s="28"/>
      <c r="D10" s="28">
        <v>15.884</v>
      </c>
      <c r="E10" s="28">
        <v>2389.6374</v>
      </c>
      <c r="F10" s="29">
        <f>SUM(B10:E10)</f>
        <v>2405.5214</v>
      </c>
      <c r="G10" s="28">
        <v>1078.13</v>
      </c>
      <c r="H10" s="28"/>
      <c r="I10" s="27" t="s">
        <v>12</v>
      </c>
      <c r="J10" s="26" t="s">
        <v>12</v>
      </c>
    </row>
    <row r="11" spans="1:10" s="22" customFormat="1" ht="15" customHeight="1">
      <c r="A11" s="32" t="s">
        <v>6</v>
      </c>
      <c r="B11" s="28">
        <v>0</v>
      </c>
      <c r="C11" s="28"/>
      <c r="D11" s="28">
        <v>4.857</v>
      </c>
      <c r="E11" s="28">
        <v>88.43809990496</v>
      </c>
      <c r="F11" s="29">
        <f>SUM(B11:E11)</f>
        <v>93.29509990496</v>
      </c>
      <c r="G11" s="28"/>
      <c r="H11" s="28">
        <v>57.3609</v>
      </c>
      <c r="I11" s="27">
        <f>(H11/$H$20)*100</f>
        <v>0.4164705803571907</v>
      </c>
      <c r="J11" s="26" t="s">
        <v>12</v>
      </c>
    </row>
    <row r="12" spans="1:10" s="22" customFormat="1" ht="30">
      <c r="A12" s="30" t="s">
        <v>5</v>
      </c>
      <c r="B12" s="28"/>
      <c r="C12" s="28">
        <v>1888.7360760000001</v>
      </c>
      <c r="D12" s="28">
        <v>61.988</v>
      </c>
      <c r="E12" s="28">
        <v>2888.51572947</v>
      </c>
      <c r="F12" s="29">
        <f>SUM(B12:E12)</f>
        <v>4839.239805470001</v>
      </c>
      <c r="G12" s="28">
        <v>163.1093583</v>
      </c>
      <c r="H12" s="28">
        <v>3627.9945</v>
      </c>
      <c r="I12" s="27">
        <f>(H12/$H$20)*100</f>
        <v>26.34116575834228</v>
      </c>
      <c r="J12" s="26">
        <f>((H12/C12)-1)*100</f>
        <v>92.08583698382216</v>
      </c>
    </row>
    <row r="13" spans="1:10" s="22" customFormat="1" ht="15" customHeight="1">
      <c r="A13" s="31" t="s">
        <v>4</v>
      </c>
      <c r="B13" s="28">
        <v>180.114283075</v>
      </c>
      <c r="C13" s="28">
        <v>7593.359832315</v>
      </c>
      <c r="D13" s="28">
        <v>2977.8649975380004</v>
      </c>
      <c r="E13" s="28">
        <v>5681.6813229065965</v>
      </c>
      <c r="F13" s="29">
        <f>SUM(B13:E13)</f>
        <v>16433.020435834595</v>
      </c>
      <c r="G13" s="28">
        <v>304.16339000000005</v>
      </c>
      <c r="H13" s="28">
        <v>1907.7309236204</v>
      </c>
      <c r="I13" s="27">
        <f>(H13/$H$20)*100</f>
        <v>13.851139102167984</v>
      </c>
      <c r="J13" s="26">
        <f>((H13/C13)-1)*100</f>
        <v>-74.87632660970858</v>
      </c>
    </row>
    <row r="14" spans="1:10" s="22" customFormat="1" ht="15" customHeight="1">
      <c r="A14" s="31" t="s">
        <v>3</v>
      </c>
      <c r="B14" s="28">
        <v>1326.0750452294005</v>
      </c>
      <c r="C14" s="28">
        <v>3814.9342618421365</v>
      </c>
      <c r="D14" s="28">
        <v>7002.818123651649</v>
      </c>
      <c r="E14" s="28">
        <v>73988.77086025297</v>
      </c>
      <c r="F14" s="29">
        <f>SUM(B14:E14)</f>
        <v>86132.59829097617</v>
      </c>
      <c r="G14" s="28">
        <v>42863.884275258875</v>
      </c>
      <c r="H14" s="28">
        <v>4191.905456122543</v>
      </c>
      <c r="I14" s="27">
        <f>(H14/$H$20)*100</f>
        <v>30.43545861577886</v>
      </c>
      <c r="J14" s="26">
        <f>((H14/C14)-1)*100</f>
        <v>9.881459768545952</v>
      </c>
    </row>
    <row r="15" spans="1:10" s="22" customFormat="1" ht="15" customHeight="1">
      <c r="A15" s="31" t="s">
        <v>13</v>
      </c>
      <c r="B15" s="28">
        <v>156.076</v>
      </c>
      <c r="C15" s="28">
        <v>0</v>
      </c>
      <c r="D15" s="28"/>
      <c r="E15" s="28">
        <v>474.76977500000004</v>
      </c>
      <c r="F15" s="29">
        <f>SUM(B15:E15)</f>
        <v>630.845775</v>
      </c>
      <c r="G15" s="28"/>
      <c r="H15" s="28"/>
      <c r="I15" s="27" t="s">
        <v>12</v>
      </c>
      <c r="J15" s="26" t="s">
        <v>12</v>
      </c>
    </row>
    <row r="16" spans="1:10" s="22" customFormat="1" ht="15" customHeight="1">
      <c r="A16" s="31" t="s">
        <v>2</v>
      </c>
      <c r="B16" s="28">
        <v>2282.3572074037997</v>
      </c>
      <c r="C16" s="28">
        <v>6610.123764508055</v>
      </c>
      <c r="D16" s="28">
        <v>257.38163964</v>
      </c>
      <c r="E16" s="28">
        <v>1741.24</v>
      </c>
      <c r="F16" s="29">
        <f>SUM(B16:E16)</f>
        <v>10891.102611551854</v>
      </c>
      <c r="G16" s="28">
        <v>1676.05158126816</v>
      </c>
      <c r="H16" s="28">
        <v>3818.8275774234703</v>
      </c>
      <c r="I16" s="27">
        <f>(H16/$H$20)*100</f>
        <v>27.72671519194429</v>
      </c>
      <c r="J16" s="26">
        <f>((H16/C16)-1)*100</f>
        <v>-42.22759340864355</v>
      </c>
    </row>
    <row r="17" spans="1:10" s="22" customFormat="1" ht="15">
      <c r="A17" s="30" t="s">
        <v>1</v>
      </c>
      <c r="B17" s="28">
        <v>8.675</v>
      </c>
      <c r="C17" s="28">
        <v>37.3451516</v>
      </c>
      <c r="D17" s="28">
        <v>48.157300000000006</v>
      </c>
      <c r="E17" s="28">
        <v>58.484260000000006</v>
      </c>
      <c r="F17" s="29">
        <f>SUM(B17:E17)</f>
        <v>152.66171160000002</v>
      </c>
      <c r="G17" s="28">
        <v>118.19069999999999</v>
      </c>
      <c r="H17" s="28">
        <v>150.836981</v>
      </c>
      <c r="I17" s="27">
        <f>(H17/$H$20)*100</f>
        <v>1.0951565442033957</v>
      </c>
      <c r="J17" s="26">
        <f>((H17/C17)-1)*100</f>
        <v>303.89976887923524</v>
      </c>
    </row>
    <row r="18" spans="1:10" s="22" customFormat="1" ht="45">
      <c r="A18" s="30" t="s">
        <v>0</v>
      </c>
      <c r="B18" s="28">
        <v>5.7745618794</v>
      </c>
      <c r="C18" s="28">
        <v>4.466465</v>
      </c>
      <c r="D18" s="28"/>
      <c r="E18" s="28">
        <v>227.4056974</v>
      </c>
      <c r="F18" s="29">
        <f>SUM(B18:E18)</f>
        <v>237.64672427940002</v>
      </c>
      <c r="G18" s="28">
        <v>493.8111362640001</v>
      </c>
      <c r="H18" s="28">
        <v>18.4413799974404</v>
      </c>
      <c r="I18" s="27">
        <f>(H18/$H$20)*100</f>
        <v>0.1338942072059799</v>
      </c>
      <c r="J18" s="26">
        <f>((H18/C18)-1)*100</f>
        <v>312.88535782638843</v>
      </c>
    </row>
    <row r="19" spans="1:10" s="22" customFormat="1" ht="7.5" customHeight="1" thickBot="1">
      <c r="A19" s="30"/>
      <c r="B19" s="28"/>
      <c r="C19" s="28"/>
      <c r="D19" s="28"/>
      <c r="E19" s="28"/>
      <c r="F19" s="29"/>
      <c r="G19" s="28"/>
      <c r="H19" s="28"/>
      <c r="I19" s="27"/>
      <c r="J19" s="26"/>
    </row>
    <row r="20" spans="1:10" s="22" customFormat="1" ht="16.5" customHeight="1" thickBot="1">
      <c r="A20" s="25" t="s">
        <v>11</v>
      </c>
      <c r="B20" s="24">
        <f>SUM(B10:B18)</f>
        <v>3959.0720975876006</v>
      </c>
      <c r="C20" s="24">
        <f>SUM(C10:C18)</f>
        <v>19948.96555126519</v>
      </c>
      <c r="D20" s="24">
        <f>SUM(D10:D18)</f>
        <v>10368.95106082965</v>
      </c>
      <c r="E20" s="24">
        <f>SUM(E10:E18)</f>
        <v>87538.94314493453</v>
      </c>
      <c r="F20" s="24">
        <f>SUM(F10:F18)</f>
        <v>121815.93185461698</v>
      </c>
      <c r="G20" s="24">
        <f>SUM(G10:G18)</f>
        <v>46697.34044109104</v>
      </c>
      <c r="H20" s="24">
        <f>SUM(H10:H18)</f>
        <v>13773.097718163855</v>
      </c>
      <c r="I20" s="24">
        <f>(H20/$H$20)*100</f>
        <v>100</v>
      </c>
      <c r="J20" s="23">
        <f>((H20/C20)-1)*100</f>
        <v>-30.95833624671157</v>
      </c>
    </row>
    <row r="21" s="21" customFormat="1" ht="15" customHeight="1">
      <c r="A21" s="21" t="s">
        <v>10</v>
      </c>
    </row>
    <row r="22" spans="1:14" ht="12.75">
      <c r="A22" s="14" t="s">
        <v>9</v>
      </c>
      <c r="B22" s="20"/>
      <c r="C22" s="19"/>
      <c r="D22" s="18"/>
      <c r="E22" s="18"/>
      <c r="F22" s="18"/>
      <c r="G22" s="17"/>
      <c r="H22" s="17"/>
      <c r="I22" s="16"/>
      <c r="J22" s="16"/>
      <c r="K22" s="16"/>
      <c r="L22" s="16"/>
      <c r="M22" s="15"/>
      <c r="N22" s="12"/>
    </row>
    <row r="23" spans="1:14" ht="12.75">
      <c r="A23" s="14" t="s">
        <v>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2"/>
      <c r="N23" s="12"/>
    </row>
    <row r="24" spans="1:14" ht="12.75">
      <c r="A24" s="11" t="s">
        <v>7</v>
      </c>
      <c r="B24" s="9"/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</row>
    <row r="25" spans="1:10" ht="12.75">
      <c r="A25" s="9"/>
      <c r="B25" s="9"/>
      <c r="C25" s="9"/>
      <c r="D25" s="9"/>
      <c r="E25" s="9"/>
      <c r="F25" s="9"/>
      <c r="G25" s="9"/>
      <c r="H25" s="6"/>
      <c r="I25" s="5"/>
      <c r="J25" s="4"/>
    </row>
    <row r="26" spans="1:10" ht="12.75">
      <c r="A26" s="8"/>
      <c r="B26" s="6"/>
      <c r="C26" s="6"/>
      <c r="D26" s="6"/>
      <c r="E26" s="6"/>
      <c r="F26" s="6"/>
      <c r="G26" s="6"/>
      <c r="H26" s="6"/>
      <c r="I26" s="5"/>
      <c r="J26" s="4"/>
    </row>
    <row r="27" spans="1:10" ht="12.75">
      <c r="A27" s="8"/>
      <c r="B27" s="6"/>
      <c r="C27" s="6"/>
      <c r="D27" s="6"/>
      <c r="E27" s="6"/>
      <c r="F27" s="6"/>
      <c r="G27" s="6"/>
      <c r="H27" s="6"/>
      <c r="I27" s="5"/>
      <c r="J27" s="4"/>
    </row>
    <row r="28" spans="1:10" ht="12.75">
      <c r="A28" s="8"/>
      <c r="B28" s="6"/>
      <c r="C28" s="6"/>
      <c r="D28" s="6"/>
      <c r="E28" s="6"/>
      <c r="F28" s="6"/>
      <c r="G28" s="6"/>
      <c r="H28" s="6"/>
      <c r="I28" s="5"/>
      <c r="J28" s="4"/>
    </row>
    <row r="29" spans="1:10" ht="12.75">
      <c r="A29" s="8"/>
      <c r="B29" s="6"/>
      <c r="C29" s="6"/>
      <c r="D29" s="6"/>
      <c r="E29" s="6"/>
      <c r="F29" s="6"/>
      <c r="G29" s="6"/>
      <c r="H29" s="6"/>
      <c r="I29" s="5"/>
      <c r="J29" s="4"/>
    </row>
    <row r="30" spans="1:10" ht="12.75">
      <c r="A30" s="8"/>
      <c r="B30" s="7"/>
      <c r="C30" s="7"/>
      <c r="D30" s="7"/>
      <c r="E30" s="7"/>
      <c r="F30" s="7"/>
      <c r="G30" s="6"/>
      <c r="H30" s="6"/>
      <c r="I30" s="5"/>
      <c r="J30" s="4"/>
    </row>
    <row r="31" spans="2:10" ht="12.75">
      <c r="B31" s="2"/>
      <c r="C31" s="2"/>
      <c r="D31" s="2"/>
      <c r="E31" s="2"/>
      <c r="F31" s="2"/>
      <c r="J31" s="4"/>
    </row>
    <row r="32" spans="6:10" ht="12.75">
      <c r="F32" s="2"/>
      <c r="J32" s="4"/>
    </row>
    <row r="33" spans="6:10" ht="12.75">
      <c r="F33" s="2"/>
      <c r="J33" s="4"/>
    </row>
    <row r="34" spans="6:10" ht="18.75" customHeight="1">
      <c r="F34" s="2"/>
      <c r="J34" s="4"/>
    </row>
    <row r="35" spans="3:10" ht="12.75">
      <c r="C35" s="1" t="s">
        <v>6</v>
      </c>
      <c r="D35" s="3">
        <f>H11</f>
        <v>57.3609</v>
      </c>
      <c r="F35" s="2"/>
      <c r="J35" s="4"/>
    </row>
    <row r="36" spans="3:10" ht="12.75">
      <c r="C36" s="1" t="s">
        <v>5</v>
      </c>
      <c r="D36" s="3">
        <f>H12</f>
        <v>3627.9945</v>
      </c>
      <c r="F36" s="2"/>
      <c r="J36" s="4"/>
    </row>
    <row r="37" spans="3:10" ht="12.75">
      <c r="C37" s="1" t="s">
        <v>4</v>
      </c>
      <c r="D37" s="3">
        <f>H13</f>
        <v>1907.7309236204</v>
      </c>
      <c r="F37" s="2"/>
      <c r="J37" s="4"/>
    </row>
    <row r="38" spans="3:10" ht="12.75">
      <c r="C38" s="1" t="s">
        <v>3</v>
      </c>
      <c r="D38" s="3">
        <f>H14</f>
        <v>4191.905456122543</v>
      </c>
      <c r="F38" s="2"/>
      <c r="J38" s="4"/>
    </row>
    <row r="39" spans="3:10" ht="12.75">
      <c r="C39" s="1" t="s">
        <v>2</v>
      </c>
      <c r="D39" s="3">
        <f>H16</f>
        <v>3818.8275774234703</v>
      </c>
      <c r="F39" s="2"/>
      <c r="J39" s="4"/>
    </row>
    <row r="40" spans="3:4" ht="12.75">
      <c r="C40" s="1" t="s">
        <v>1</v>
      </c>
      <c r="D40" s="3">
        <f>H17</f>
        <v>150.836981</v>
      </c>
    </row>
    <row r="41" spans="3:4" ht="12.75">
      <c r="C41" s="1" t="s">
        <v>0</v>
      </c>
      <c r="D41" s="3">
        <f>H18</f>
        <v>18.4413799974404</v>
      </c>
    </row>
    <row r="42" spans="3:4" ht="12.75">
      <c r="C42" s="2"/>
      <c r="D42" s="2"/>
    </row>
    <row r="43" spans="3:4" ht="12.75" hidden="1">
      <c r="C43" s="2"/>
      <c r="D43" s="2"/>
    </row>
    <row r="44" ht="12.75" hidden="1"/>
    <row r="46" spans="2:5" ht="12.75">
      <c r="B46" s="2"/>
      <c r="E46" s="2"/>
    </row>
    <row r="47" spans="2:5" ht="12.75">
      <c r="B47" s="2"/>
      <c r="E47" s="2"/>
    </row>
  </sheetData>
  <sheetProtection/>
  <mergeCells count="6">
    <mergeCell ref="A24:G25"/>
    <mergeCell ref="J6:J8"/>
    <mergeCell ref="B7:F7"/>
    <mergeCell ref="B6:H6"/>
    <mergeCell ref="G7:H7"/>
    <mergeCell ref="I6:I8"/>
  </mergeCells>
  <printOptions/>
  <pageMargins left="0.66" right="0.26" top="1" bottom="1" header="0.5" footer="0.5"/>
  <pageSetup horizontalDpi="600" verticalDpi="600" orientation="portrait" paperSize="9" scale="80" r:id="rId2"/>
  <headerFooter alignWithMargins="0">
    <oddFooter>&amp;R&amp;12 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PSA</cp:lastModifiedBy>
  <dcterms:created xsi:type="dcterms:W3CDTF">2016-09-30T02:27:54Z</dcterms:created>
  <dcterms:modified xsi:type="dcterms:W3CDTF">2016-09-30T02:28:04Z</dcterms:modified>
  <cp:category/>
  <cp:version/>
  <cp:contentType/>
  <cp:contentStatus/>
</cp:coreProperties>
</file>