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sfilesrvr\SAD\EISAD 2\2017\PTSA\2016\Worksheet\Fnl_Ws\For web posting\"/>
    </mc:Choice>
  </mc:AlternateContent>
  <bookViews>
    <workbookView xWindow="0" yWindow="0" windowWidth="28800" windowHeight="12210"/>
  </bookViews>
  <sheets>
    <sheet name="Table 4" sheetId="1" r:id="rId1"/>
  </sheets>
  <externalReferences>
    <externalReference r:id="rId2"/>
    <externalReference r:id="rId3"/>
  </externalReferences>
  <definedNames>
    <definedName name="CORA">[1]T8_10!#REF!</definedName>
    <definedName name="PAGE1">[1]T8_10!#REF!</definedName>
    <definedName name="PAGE2">[1]T8_10!#REF!</definedName>
    <definedName name="_xlnm.Print_Area" localSheetId="0">'Table 4'!$A$1:$R$63</definedName>
    <definedName name="Print_Area_MI">[2]arrivals!$A$2:$F$115</definedName>
    <definedName name="u">[1]T8_10!#REF!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B36" i="1"/>
  <c r="J35" i="1"/>
  <c r="B35" i="1"/>
  <c r="J33" i="1"/>
  <c r="B33" i="1"/>
  <c r="J32" i="1"/>
  <c r="B32" i="1"/>
  <c r="J31" i="1"/>
  <c r="B31" i="1"/>
  <c r="J30" i="1"/>
  <c r="B30" i="1"/>
  <c r="K21" i="1"/>
  <c r="K55" i="1" s="1"/>
  <c r="C21" i="1"/>
  <c r="C56" i="1" s="1"/>
  <c r="Q36" i="1"/>
  <c r="P36" i="1"/>
  <c r="O36" i="1"/>
  <c r="N36" i="1"/>
  <c r="M36" i="1"/>
  <c r="L36" i="1"/>
  <c r="K56" i="1"/>
  <c r="I36" i="1"/>
  <c r="H36" i="1"/>
  <c r="G36" i="1"/>
  <c r="F36" i="1"/>
  <c r="E36" i="1"/>
  <c r="D36" i="1"/>
  <c r="Q35" i="1"/>
  <c r="P35" i="1"/>
  <c r="O35" i="1"/>
  <c r="N35" i="1"/>
  <c r="M35" i="1"/>
  <c r="I35" i="1"/>
  <c r="H35" i="1"/>
  <c r="G35" i="1"/>
  <c r="F35" i="1"/>
  <c r="E35" i="1"/>
  <c r="C55" i="1"/>
  <c r="Q33" i="1"/>
  <c r="P33" i="1"/>
  <c r="O33" i="1"/>
  <c r="N33" i="1"/>
  <c r="K53" i="1"/>
  <c r="I33" i="1"/>
  <c r="H33" i="1"/>
  <c r="G33" i="1"/>
  <c r="F33" i="1"/>
  <c r="C53" i="1"/>
  <c r="Q32" i="1"/>
  <c r="P32" i="1"/>
  <c r="O32" i="1"/>
  <c r="K52" i="1"/>
  <c r="I32" i="1"/>
  <c r="H32" i="1"/>
  <c r="G32" i="1"/>
  <c r="F32" i="1"/>
  <c r="C52" i="1"/>
  <c r="Q31" i="1"/>
  <c r="P31" i="1"/>
  <c r="K51" i="1"/>
  <c r="I31" i="1"/>
  <c r="H31" i="1"/>
  <c r="G31" i="1"/>
  <c r="C51" i="1"/>
  <c r="Q30" i="1"/>
  <c r="P30" i="1"/>
  <c r="K50" i="1"/>
  <c r="I30" i="1"/>
  <c r="H30" i="1"/>
  <c r="C50" i="1"/>
  <c r="Q29" i="1"/>
  <c r="K49" i="1"/>
  <c r="I29" i="1"/>
  <c r="C49" i="1"/>
  <c r="B21" i="1"/>
  <c r="B53" i="1" s="1"/>
  <c r="B55" i="1" l="1"/>
  <c r="B56" i="1"/>
  <c r="B41" i="1"/>
  <c r="M51" i="1"/>
  <c r="B50" i="1"/>
  <c r="K61" i="1"/>
  <c r="B51" i="1"/>
  <c r="G49" i="1"/>
  <c r="C61" i="1"/>
  <c r="B52" i="1"/>
  <c r="D21" i="1"/>
  <c r="C41" i="1" s="1"/>
  <c r="L21" i="1"/>
  <c r="K41" i="1" s="1"/>
  <c r="C29" i="1"/>
  <c r="K29" i="1"/>
  <c r="C30" i="1"/>
  <c r="K30" i="1"/>
  <c r="C31" i="1"/>
  <c r="K31" i="1"/>
  <c r="C32" i="1"/>
  <c r="K32" i="1"/>
  <c r="C33" i="1"/>
  <c r="K33" i="1"/>
  <c r="C35" i="1"/>
  <c r="K35" i="1"/>
  <c r="C36" i="1"/>
  <c r="K36" i="1"/>
  <c r="F55" i="1"/>
  <c r="M56" i="1"/>
  <c r="J29" i="1"/>
  <c r="B49" i="1"/>
  <c r="E21" i="1"/>
  <c r="E50" i="1" s="1"/>
  <c r="M21" i="1"/>
  <c r="L41" i="1" s="1"/>
  <c r="D29" i="1"/>
  <c r="L29" i="1"/>
  <c r="D30" i="1"/>
  <c r="L30" i="1"/>
  <c r="D31" i="1"/>
  <c r="L31" i="1"/>
  <c r="D32" i="1"/>
  <c r="L32" i="1"/>
  <c r="D33" i="1"/>
  <c r="L33" i="1"/>
  <c r="D35" i="1"/>
  <c r="L35" i="1"/>
  <c r="Q52" i="1"/>
  <c r="F21" i="1"/>
  <c r="E41" i="1" s="1"/>
  <c r="N21" i="1"/>
  <c r="M41" i="1" s="1"/>
  <c r="E29" i="1"/>
  <c r="M29" i="1"/>
  <c r="E30" i="1"/>
  <c r="M30" i="1"/>
  <c r="E31" i="1"/>
  <c r="M31" i="1"/>
  <c r="E32" i="1"/>
  <c r="M32" i="1"/>
  <c r="E33" i="1"/>
  <c r="M33" i="1"/>
  <c r="Q53" i="1"/>
  <c r="G21" i="1"/>
  <c r="O21" i="1"/>
  <c r="F29" i="1"/>
  <c r="N29" i="1"/>
  <c r="F30" i="1"/>
  <c r="N30" i="1"/>
  <c r="F31" i="1"/>
  <c r="N31" i="1"/>
  <c r="N32" i="1"/>
  <c r="Q55" i="1"/>
  <c r="Q50" i="1"/>
  <c r="H21" i="1"/>
  <c r="G41" i="1" s="1"/>
  <c r="P21" i="1"/>
  <c r="O41" i="1" s="1"/>
  <c r="G29" i="1"/>
  <c r="O29" i="1"/>
  <c r="G30" i="1"/>
  <c r="O30" i="1"/>
  <c r="O31" i="1"/>
  <c r="I56" i="1"/>
  <c r="Q56" i="1"/>
  <c r="B29" i="1"/>
  <c r="I21" i="1"/>
  <c r="H41" i="1" s="1"/>
  <c r="Q21" i="1"/>
  <c r="Q51" i="1" s="1"/>
  <c r="H29" i="1"/>
  <c r="P29" i="1"/>
  <c r="J21" i="1"/>
  <c r="I41" i="1" s="1"/>
  <c r="R21" i="1"/>
  <c r="Q41" i="1" s="1"/>
  <c r="J52" i="1" l="1"/>
  <c r="R56" i="1"/>
  <c r="J56" i="1"/>
  <c r="R55" i="1"/>
  <c r="M49" i="1"/>
  <c r="N53" i="1"/>
  <c r="F41" i="1"/>
  <c r="F56" i="1"/>
  <c r="J55" i="1"/>
  <c r="N41" i="1"/>
  <c r="H51" i="1"/>
  <c r="G55" i="1"/>
  <c r="B61" i="1"/>
  <c r="E51" i="1"/>
  <c r="E53" i="1"/>
  <c r="I49" i="1"/>
  <c r="O50" i="1"/>
  <c r="P41" i="1"/>
  <c r="P56" i="1"/>
  <c r="O56" i="1"/>
  <c r="P53" i="1"/>
  <c r="E56" i="1"/>
  <c r="I51" i="1"/>
  <c r="E49" i="1"/>
  <c r="E61" i="1" s="1"/>
  <c r="M50" i="1"/>
  <c r="O49" i="1"/>
  <c r="D51" i="1"/>
  <c r="F53" i="1"/>
  <c r="G50" i="1"/>
  <c r="H56" i="1"/>
  <c r="G56" i="1"/>
  <c r="H53" i="1"/>
  <c r="N55" i="1"/>
  <c r="R50" i="1"/>
  <c r="D49" i="1"/>
  <c r="N49" i="1"/>
  <c r="L51" i="1"/>
  <c r="O52" i="1"/>
  <c r="L53" i="1"/>
  <c r="P49" i="1"/>
  <c r="P55" i="1"/>
  <c r="J50" i="1"/>
  <c r="F49" i="1"/>
  <c r="J41" i="1"/>
  <c r="P51" i="1"/>
  <c r="D53" i="1"/>
  <c r="H49" i="1"/>
  <c r="I50" i="1"/>
  <c r="J49" i="1"/>
  <c r="I55" i="1"/>
  <c r="H55" i="1"/>
  <c r="I52" i="1"/>
  <c r="D41" i="1"/>
  <c r="O53" i="1"/>
  <c r="R49" i="1"/>
  <c r="L55" i="1"/>
  <c r="L49" i="1"/>
  <c r="L56" i="1"/>
  <c r="O51" i="1"/>
  <c r="M52" i="1"/>
  <c r="R53" i="1"/>
  <c r="N56" i="1"/>
  <c r="R51" i="1"/>
  <c r="G52" i="1"/>
  <c r="G53" i="1"/>
  <c r="N52" i="1"/>
  <c r="D55" i="1"/>
  <c r="D56" i="1"/>
  <c r="Q49" i="1"/>
  <c r="Q61" i="1" s="1"/>
  <c r="E52" i="1"/>
  <c r="L52" i="1"/>
  <c r="J53" i="1"/>
  <c r="I53" i="1"/>
  <c r="J51" i="1"/>
  <c r="P52" i="1"/>
  <c r="L50" i="1"/>
  <c r="P50" i="1"/>
  <c r="M53" i="1"/>
  <c r="F52" i="1"/>
  <c r="M55" i="1"/>
  <c r="F50" i="1"/>
  <c r="N51" i="1"/>
  <c r="D52" i="1"/>
  <c r="R52" i="1"/>
  <c r="O55" i="1"/>
  <c r="H52" i="1"/>
  <c r="D50" i="1"/>
  <c r="G51" i="1"/>
  <c r="H50" i="1"/>
  <c r="E55" i="1"/>
  <c r="F51" i="1"/>
  <c r="N50" i="1"/>
  <c r="H61" i="1" l="1"/>
  <c r="G61" i="1"/>
  <c r="M61" i="1"/>
  <c r="N61" i="1"/>
  <c r="F61" i="1"/>
  <c r="D61" i="1"/>
  <c r="O61" i="1"/>
  <c r="L61" i="1"/>
  <c r="J61" i="1"/>
  <c r="P61" i="1"/>
  <c r="I61" i="1"/>
  <c r="R61" i="1"/>
</calcChain>
</file>

<file path=xl/sharedStrings.xml><?xml version="1.0" encoding="utf-8"?>
<sst xmlns="http://schemas.openxmlformats.org/spreadsheetml/2006/main" count="92" uniqueCount="50">
  <si>
    <t>Table 4</t>
  </si>
  <si>
    <t>INTERNAL TOURISM EXPENDITURE BY PRODUCTS, 2000 - 2016</t>
  </si>
  <si>
    <t>In Million PhP</t>
  </si>
  <si>
    <t>Products</t>
  </si>
  <si>
    <t>2000</t>
  </si>
  <si>
    <t>2001</t>
  </si>
  <si>
    <t>2002</t>
  </si>
  <si>
    <t>2003</t>
  </si>
  <si>
    <t>2004</t>
  </si>
  <si>
    <t>2005</t>
  </si>
  <si>
    <t>2006</t>
  </si>
  <si>
    <t>2007</t>
  </si>
  <si>
    <t>2011</t>
  </si>
  <si>
    <t>2012</t>
  </si>
  <si>
    <t>2013</t>
  </si>
  <si>
    <t>2014</t>
  </si>
  <si>
    <t>A. Consumption Products</t>
  </si>
  <si>
    <t>A.1 Tourism characteristic products</t>
  </si>
  <si>
    <t>1- Accommodation services for visitors</t>
  </si>
  <si>
    <t>2-Food and beverage serving services</t>
  </si>
  <si>
    <t>3-Transport services</t>
  </si>
  <si>
    <t>4-Travel agencies and other reservation services</t>
  </si>
  <si>
    <t>6-Country-specific tourism characteristic services</t>
  </si>
  <si>
    <t>6.a-Shopping</t>
  </si>
  <si>
    <t>7-Miscellaneous</t>
  </si>
  <si>
    <t>A.2 Tourism connected products</t>
  </si>
  <si>
    <t>A.3 Non tourism related consumption products</t>
  </si>
  <si>
    <t>B.1 Valuables</t>
  </si>
  <si>
    <t>TOTAL INTERNAL TOURISM EXPENDITURE</t>
  </si>
  <si>
    <t xml:space="preserve">Growth Rates 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</si>
  <si>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</si>
  <si>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</si>
  <si>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</si>
  <si>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</si>
  <si>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</si>
  <si>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</si>
  <si>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</si>
  <si>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</si>
  <si>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</si>
  <si>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</si>
  <si>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</si>
  <si>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</si>
  <si>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</si>
  <si>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</si>
  <si>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</si>
  <si>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</si>
  <si>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Percent Share</t>
  </si>
  <si>
    <t>2010</t>
  </si>
  <si>
    <t>Note: Internal tourism refers to inbound tourism and domestic tourism.</t>
  </si>
  <si>
    <t>5-Entertainment and recreation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</si>
</sst>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_(* #,##0_);_(* \(#,##0\);_(* &quot;-&quot;??_);_(@_)"/>
    <numFmt numFmtId="166" formatCode="#,##0.000"/>
    <numFmt numFmtId="167" formatCode="0.000"/>
    <numFmt numFmtId="168" formatCode="_(* #,##0.0_);_(* \(#,##0.0\);_(* &quot;-&quot;??_);_(@_)"/>
    <numFmt numFmtId="169" formatCode="#,##0.0"/>
    <numFmt numFmtId="170" formatCode="0.0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medium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3" fontId="0" fillId="0" borderId="0" xfId="0" applyNumberFormat="1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3" fontId="2" fillId="0" borderId="9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quotePrefix="1" applyFont="1" applyBorder="1" applyAlignment="1">
      <alignment horizontal="center"/>
    </xf>
    <xf numFmtId="0" fontId="2" fillId="0" borderId="10" xfId="0" quotePrefix="1" applyFont="1" applyBorder="1" applyAlignment="1">
      <alignment horizontal="center"/>
    </xf>
    <xf numFmtId="0" fontId="2" fillId="0" borderId="5" xfId="0" applyFont="1" applyBorder="1"/>
    <xf numFmtId="3" fontId="0" fillId="0" borderId="6" xfId="0" applyNumberFormat="1" applyBorder="1"/>
    <xf numFmtId="0" fontId="0" fillId="0" borderId="11" xfId="0" applyBorder="1"/>
    <xf numFmtId="0" fontId="0" fillId="0" borderId="12" xfId="0" applyBorder="1"/>
    <xf numFmtId="0" fontId="2" fillId="0" borderId="5" xfId="0" applyFont="1" applyBorder="1" applyAlignment="1">
      <alignment horizontal="left" indent="2"/>
    </xf>
    <xf numFmtId="0" fontId="2" fillId="0" borderId="5" xfId="0" applyFont="1" applyBorder="1" applyAlignment="1">
      <alignment horizontal="left" indent="4"/>
    </xf>
    <xf numFmtId="3" fontId="0" fillId="0" borderId="7" xfId="0" applyNumberFormat="1" applyBorder="1"/>
    <xf numFmtId="0" fontId="1" fillId="0" borderId="5" xfId="0" applyFont="1" applyBorder="1" applyAlignment="1">
      <alignment horizontal="left" indent="6"/>
    </xf>
    <xf numFmtId="0" fontId="2" fillId="0" borderId="13" xfId="0" applyFont="1" applyBorder="1"/>
    <xf numFmtId="3" fontId="0" fillId="0" borderId="14" xfId="0" applyNumberFormat="1" applyBorder="1"/>
    <xf numFmtId="0" fontId="2" fillId="0" borderId="13" xfId="0" applyFont="1" applyBorder="1" applyAlignment="1">
      <alignment horizontal="center"/>
    </xf>
    <xf numFmtId="3" fontId="0" fillId="0" borderId="15" xfId="0" applyNumberFormat="1" applyBorder="1"/>
    <xf numFmtId="3" fontId="0" fillId="0" borderId="16" xfId="0" applyNumberFormat="1" applyBorder="1"/>
    <xf numFmtId="0" fontId="2" fillId="0" borderId="0" xfId="0" applyFont="1" applyBorder="1" applyAlignment="1">
      <alignment horizontal="center"/>
    </xf>
    <xf numFmtId="3" fontId="0" fillId="0" borderId="0" xfId="0" applyNumberFormat="1" applyBorder="1"/>
    <xf numFmtId="0" fontId="2" fillId="0" borderId="0" xfId="0" applyFont="1"/>
    <xf numFmtId="166" fontId="0" fillId="0" borderId="0" xfId="0" applyNumberFormat="1"/>
    <xf numFmtId="167" fontId="0" fillId="0" borderId="0" xfId="0" applyNumberFormat="1"/>
    <xf numFmtId="0" fontId="1" fillId="0" borderId="6" xfId="0" applyFont="1" applyBorder="1"/>
    <xf numFmtId="0" fontId="1" fillId="0" borderId="7" xfId="0" applyFont="1" applyBorder="1"/>
    <xf numFmtId="3" fontId="2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8" fontId="1" fillId="0" borderId="6" xfId="1" applyNumberFormat="1" applyBorder="1"/>
    <xf numFmtId="168" fontId="1" fillId="0" borderId="7" xfId="1" applyNumberFormat="1" applyBorder="1"/>
    <xf numFmtId="168" fontId="1" fillId="0" borderId="15" xfId="1" applyNumberFormat="1" applyBorder="1"/>
    <xf numFmtId="168" fontId="1" fillId="0" borderId="16" xfId="1" applyNumberFormat="1" applyBorder="1"/>
    <xf numFmtId="0" fontId="2" fillId="0" borderId="17" xfId="0" applyFont="1" applyBorder="1" applyAlignment="1">
      <alignment horizontal="center"/>
    </xf>
    <xf numFmtId="3" fontId="2" fillId="0" borderId="18" xfId="0" applyNumberFormat="1" applyFont="1" applyBorder="1" applyAlignment="1">
      <alignment horizontal="centerContinuous"/>
    </xf>
    <xf numFmtId="3" fontId="2" fillId="0" borderId="3" xfId="0" applyNumberFormat="1" applyFont="1" applyBorder="1" applyAlignment="1">
      <alignment horizontal="centerContinuous"/>
    </xf>
    <xf numFmtId="3" fontId="2" fillId="0" borderId="19" xfId="0" applyNumberFormat="1" applyFont="1" applyBorder="1" applyAlignment="1">
      <alignment horizontal="centerContinuous"/>
    </xf>
    <xf numFmtId="3" fontId="2" fillId="0" borderId="4" xfId="0" applyNumberFormat="1" applyFont="1" applyBorder="1" applyAlignment="1">
      <alignment horizontal="centerContinuous"/>
    </xf>
    <xf numFmtId="166" fontId="0" fillId="0" borderId="6" xfId="0" applyNumberFormat="1" applyBorder="1"/>
    <xf numFmtId="166" fontId="0" fillId="0" borderId="7" xfId="0" applyNumberFormat="1" applyBorder="1"/>
    <xf numFmtId="169" fontId="0" fillId="0" borderId="6" xfId="0" applyNumberFormat="1" applyBorder="1"/>
    <xf numFmtId="169" fontId="0" fillId="0" borderId="7" xfId="0" applyNumberFormat="1" applyBorder="1"/>
    <xf numFmtId="169" fontId="0" fillId="0" borderId="14" xfId="0" applyNumberFormat="1" applyBorder="1"/>
    <xf numFmtId="169" fontId="0" fillId="0" borderId="15" xfId="0" applyNumberFormat="1" applyBorder="1"/>
    <xf numFmtId="169" fontId="0" fillId="0" borderId="16" xfId="0" applyNumberFormat="1" applyBorder="1"/>
    <xf numFmtId="0" fontId="1" fillId="0" borderId="0" xfId="0" applyFont="1"/>
    <xf numFmtId="169" fontId="0" fillId="0" borderId="0" xfId="2" applyNumberFormat="1" applyFont="1"/>
    <xf numFmtId="170" fontId="0" fillId="0" borderId="0" xfId="0" applyNumberFormat="1"/>
    <xf numFmtId="165" fontId="2" fillId="0" borderId="0" xfId="1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so_server\EISAD_Files\lea\PTSA\PSY%20chapter%20on%20touris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_statistics\eisad\Documents%20and%20Settings\ra.clavido\Desktop\PTSA\Inbound\Inbound%20tourism%20expenditure%20(2000-200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Tables"/>
      <sheetName val="T8_1"/>
      <sheetName val="T8_2"/>
      <sheetName val="T8_3"/>
      <sheetName val="T8_4"/>
      <sheetName val="T8_5"/>
      <sheetName val="T8_6"/>
      <sheetName val="T8_7"/>
      <sheetName val="T8_8"/>
      <sheetName val="T8_9"/>
      <sheetName val="T8_10"/>
      <sheetName val="arrivals"/>
      <sheetName val="length of stay"/>
      <sheetName val="average expenditures"/>
      <sheetName val="excrate"/>
      <sheetName val="foreign exp"/>
      <sheetName val="overseas filipinos"/>
      <sheetName val="Total"/>
      <sheetName val="Receipts (DOT)"/>
      <sheetName val="Inbound  plus mice"/>
      <sheetName val="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rivals"/>
      <sheetName val="length of stay"/>
      <sheetName val="average expenditures"/>
      <sheetName val="excrate"/>
      <sheetName val="foreign exp"/>
      <sheetName val="overseas filipinos"/>
      <sheetName val="Total"/>
      <sheetName val="Receipts (DOT)"/>
      <sheetName val="Comparison"/>
    </sheetNames>
    <sheetDataSet>
      <sheetData sheetId="0" refreshError="1">
        <row r="2">
          <cell r="A2" t="str">
            <v>VISITOR ARRIVALS BY COUNTRY OF RESIDENCE</v>
          </cell>
        </row>
        <row r="3">
          <cell r="A3" t="str">
            <v>1994 to 2007</v>
          </cell>
        </row>
        <row r="4">
          <cell r="A4" t="str">
            <v>Country of  Residence</v>
          </cell>
          <cell r="D4">
            <v>1994</v>
          </cell>
          <cell r="E4">
            <v>1995</v>
          </cell>
          <cell r="F4">
            <v>1996</v>
          </cell>
        </row>
        <row r="5">
          <cell r="A5" t="str">
            <v>Grand Total</v>
          </cell>
          <cell r="D5">
            <v>1573821</v>
          </cell>
          <cell r="E5">
            <v>1760163</v>
          </cell>
          <cell r="F5">
            <v>2049367</v>
          </cell>
        </row>
        <row r="7">
          <cell r="A7" t="str">
            <v>Asia</v>
          </cell>
          <cell r="D7">
            <v>759892</v>
          </cell>
          <cell r="E7">
            <v>885001</v>
          </cell>
          <cell r="F7">
            <v>1081609</v>
          </cell>
        </row>
        <row r="8">
          <cell r="B8" t="str">
            <v>ASEAN</v>
          </cell>
          <cell r="D8">
            <v>84010</v>
          </cell>
          <cell r="E8">
            <v>92965</v>
          </cell>
          <cell r="F8">
            <v>139324</v>
          </cell>
        </row>
        <row r="9">
          <cell r="C9" t="str">
            <v>Brunei</v>
          </cell>
          <cell r="D9">
            <v>2612</v>
          </cell>
          <cell r="E9">
            <v>2607</v>
          </cell>
          <cell r="F9">
            <v>3393</v>
          </cell>
        </row>
        <row r="10">
          <cell r="C10" t="str">
            <v>Cambodia</v>
          </cell>
          <cell r="D10" t="str">
            <v>...</v>
          </cell>
          <cell r="E10" t="str">
            <v>...</v>
          </cell>
          <cell r="F10" t="str">
            <v>...</v>
          </cell>
        </row>
        <row r="11">
          <cell r="C11" t="str">
            <v>Indonesia</v>
          </cell>
          <cell r="D11">
            <v>11695</v>
          </cell>
          <cell r="E11">
            <v>12723</v>
          </cell>
          <cell r="F11">
            <v>19280</v>
          </cell>
        </row>
        <row r="12">
          <cell r="C12" t="str">
            <v>Laos 1</v>
          </cell>
          <cell r="D12" t="str">
            <v>...</v>
          </cell>
          <cell r="E12" t="str">
            <v>...</v>
          </cell>
          <cell r="F12" t="str">
            <v>...</v>
          </cell>
        </row>
        <row r="13">
          <cell r="C13" t="str">
            <v>Malaysia</v>
          </cell>
          <cell r="D13">
            <v>28038</v>
          </cell>
          <cell r="E13">
            <v>34963</v>
          </cell>
          <cell r="F13">
            <v>52080</v>
          </cell>
        </row>
        <row r="14">
          <cell r="C14" t="str">
            <v>Myanmar 1</v>
          </cell>
          <cell r="D14" t="str">
            <v>...</v>
          </cell>
          <cell r="E14" t="str">
            <v>...</v>
          </cell>
          <cell r="F14" t="str">
            <v>...</v>
          </cell>
        </row>
        <row r="15">
          <cell r="C15" t="str">
            <v>Singapore</v>
          </cell>
          <cell r="D15">
            <v>28549</v>
          </cell>
          <cell r="E15">
            <v>27327</v>
          </cell>
          <cell r="F15">
            <v>43948</v>
          </cell>
        </row>
        <row r="16">
          <cell r="C16" t="str">
            <v>Thailand</v>
          </cell>
          <cell r="D16">
            <v>13116</v>
          </cell>
          <cell r="E16">
            <v>14185</v>
          </cell>
          <cell r="F16">
            <v>17685</v>
          </cell>
        </row>
        <row r="17">
          <cell r="C17" t="str">
            <v>Vietnam 2</v>
          </cell>
          <cell r="D17" t="str">
            <v>...</v>
          </cell>
          <cell r="E17">
            <v>1160</v>
          </cell>
          <cell r="F17">
            <v>2938</v>
          </cell>
        </row>
        <row r="19">
          <cell r="B19" t="str">
            <v>East Asia</v>
          </cell>
          <cell r="D19">
            <v>636043</v>
          </cell>
          <cell r="E19">
            <v>750938</v>
          </cell>
          <cell r="F19">
            <v>896096</v>
          </cell>
        </row>
        <row r="20">
          <cell r="C20" t="str">
            <v>China (PROC)</v>
          </cell>
          <cell r="D20">
            <v>9259</v>
          </cell>
          <cell r="E20">
            <v>8606</v>
          </cell>
          <cell r="F20">
            <v>15757</v>
          </cell>
        </row>
        <row r="21">
          <cell r="C21" t="str">
            <v>Hongkong</v>
          </cell>
          <cell r="D21">
            <v>93673</v>
          </cell>
          <cell r="E21">
            <v>107151</v>
          </cell>
          <cell r="F21">
            <v>350242</v>
          </cell>
        </row>
        <row r="22">
          <cell r="C22" t="str">
            <v>Japan</v>
          </cell>
          <cell r="D22">
            <v>277825</v>
          </cell>
          <cell r="E22">
            <v>323199</v>
          </cell>
          <cell r="F22">
            <v>149479</v>
          </cell>
        </row>
        <row r="23">
          <cell r="C23" t="str">
            <v>Korea</v>
          </cell>
          <cell r="D23">
            <v>97867</v>
          </cell>
          <cell r="E23">
            <v>121559</v>
          </cell>
          <cell r="F23">
            <v>173910</v>
          </cell>
        </row>
        <row r="24">
          <cell r="C24" t="str">
            <v>Taiwan</v>
          </cell>
          <cell r="D24">
            <v>157419</v>
          </cell>
          <cell r="E24">
            <v>190423</v>
          </cell>
          <cell r="F24">
            <v>206708</v>
          </cell>
        </row>
        <row r="26">
          <cell r="B26" t="str">
            <v>South Asia</v>
          </cell>
          <cell r="D26">
            <v>19407</v>
          </cell>
          <cell r="E26">
            <v>20856</v>
          </cell>
          <cell r="F26">
            <v>24646</v>
          </cell>
        </row>
        <row r="27">
          <cell r="C27" t="str">
            <v>Bangladesh</v>
          </cell>
          <cell r="D27">
            <v>1640</v>
          </cell>
          <cell r="E27">
            <v>1715</v>
          </cell>
          <cell r="F27">
            <v>2153</v>
          </cell>
        </row>
        <row r="28">
          <cell r="C28" t="str">
            <v>India</v>
          </cell>
          <cell r="D28">
            <v>10793</v>
          </cell>
          <cell r="E28">
            <v>12440</v>
          </cell>
          <cell r="F28">
            <v>16062</v>
          </cell>
        </row>
        <row r="29">
          <cell r="C29" t="str">
            <v>Iran</v>
          </cell>
        </row>
        <row r="30">
          <cell r="C30" t="str">
            <v>Nepal</v>
          </cell>
          <cell r="D30">
            <v>728</v>
          </cell>
          <cell r="E30">
            <v>875</v>
          </cell>
          <cell r="F30">
            <v>989</v>
          </cell>
        </row>
        <row r="31">
          <cell r="C31" t="str">
            <v>Pakistan</v>
          </cell>
          <cell r="D31">
            <v>4461</v>
          </cell>
          <cell r="E31">
            <v>3918</v>
          </cell>
          <cell r="F31">
            <v>2976</v>
          </cell>
        </row>
        <row r="32">
          <cell r="C32" t="str">
            <v>Sri Lanka</v>
          </cell>
          <cell r="D32">
            <v>1785</v>
          </cell>
          <cell r="E32">
            <v>1908</v>
          </cell>
          <cell r="F32">
            <v>2466</v>
          </cell>
        </row>
        <row r="34">
          <cell r="B34" t="str">
            <v>Middle East</v>
          </cell>
          <cell r="D34">
            <v>20432</v>
          </cell>
          <cell r="E34">
            <v>20242</v>
          </cell>
          <cell r="F34">
            <v>21543</v>
          </cell>
        </row>
        <row r="35">
          <cell r="C35" t="str">
            <v>Bahrain</v>
          </cell>
          <cell r="D35">
            <v>1033</v>
          </cell>
          <cell r="E35">
            <v>1077</v>
          </cell>
          <cell r="F35">
            <v>1216</v>
          </cell>
        </row>
        <row r="36">
          <cell r="C36" t="str">
            <v>Iran</v>
          </cell>
          <cell r="D36">
            <v>970</v>
          </cell>
          <cell r="E36">
            <v>1212</v>
          </cell>
          <cell r="F36">
            <v>1215</v>
          </cell>
        </row>
        <row r="37">
          <cell r="C37" t="str">
            <v>Israel</v>
          </cell>
          <cell r="D37">
            <v>2487</v>
          </cell>
          <cell r="E37">
            <v>2558</v>
          </cell>
          <cell r="F37">
            <v>3011</v>
          </cell>
        </row>
        <row r="38">
          <cell r="C38" t="str">
            <v>Jordan</v>
          </cell>
          <cell r="D38">
            <v>648</v>
          </cell>
          <cell r="E38">
            <v>646</v>
          </cell>
          <cell r="F38">
            <v>684</v>
          </cell>
        </row>
        <row r="39">
          <cell r="C39" t="str">
            <v>Kuwait</v>
          </cell>
          <cell r="D39">
            <v>1241</v>
          </cell>
          <cell r="E39">
            <v>1567</v>
          </cell>
          <cell r="F39">
            <v>1383</v>
          </cell>
        </row>
        <row r="40">
          <cell r="C40" t="str">
            <v>Qatar</v>
          </cell>
        </row>
        <row r="41">
          <cell r="C41" t="str">
            <v>Saudi Arabia</v>
          </cell>
          <cell r="D41">
            <v>12802</v>
          </cell>
          <cell r="E41">
            <v>12116</v>
          </cell>
          <cell r="F41">
            <v>12861</v>
          </cell>
        </row>
        <row r="42">
          <cell r="C42" t="str">
            <v>United Arab</v>
          </cell>
          <cell r="F42" t="str">
            <v xml:space="preserve"> </v>
          </cell>
        </row>
        <row r="43">
          <cell r="C43" t="str">
            <v xml:space="preserve">     Emirates</v>
          </cell>
          <cell r="D43">
            <v>1251</v>
          </cell>
          <cell r="E43">
            <v>1066</v>
          </cell>
          <cell r="F43">
            <v>1173</v>
          </cell>
        </row>
        <row r="45">
          <cell r="A45" t="str">
            <v>America</v>
          </cell>
          <cell r="D45">
            <v>352483</v>
          </cell>
          <cell r="E45">
            <v>391309</v>
          </cell>
          <cell r="F45">
            <v>434828</v>
          </cell>
        </row>
        <row r="46">
          <cell r="B46" t="str">
            <v>North America</v>
          </cell>
          <cell r="D46">
            <v>349695</v>
          </cell>
          <cell r="E46">
            <v>387914</v>
          </cell>
          <cell r="F46">
            <v>430805</v>
          </cell>
        </row>
        <row r="47">
          <cell r="C47" t="str">
            <v>USA</v>
          </cell>
          <cell r="D47">
            <v>310231</v>
          </cell>
          <cell r="E47">
            <v>342189</v>
          </cell>
          <cell r="F47">
            <v>373953</v>
          </cell>
        </row>
        <row r="48">
          <cell r="C48" t="str">
            <v>Canada</v>
          </cell>
          <cell r="D48">
            <v>39464</v>
          </cell>
          <cell r="E48">
            <v>45725</v>
          </cell>
          <cell r="F48">
            <v>56852</v>
          </cell>
        </row>
        <row r="50">
          <cell r="B50" t="str">
            <v>Central America</v>
          </cell>
          <cell r="D50">
            <v>760</v>
          </cell>
          <cell r="E50">
            <v>800</v>
          </cell>
          <cell r="F50">
            <v>955</v>
          </cell>
        </row>
        <row r="51">
          <cell r="C51" t="str">
            <v>Mexico</v>
          </cell>
          <cell r="D51">
            <v>760</v>
          </cell>
          <cell r="E51">
            <v>800</v>
          </cell>
          <cell r="F51">
            <v>955</v>
          </cell>
        </row>
        <row r="53">
          <cell r="B53" t="str">
            <v>South America</v>
          </cell>
          <cell r="D53">
            <v>2028</v>
          </cell>
          <cell r="E53">
            <v>2595</v>
          </cell>
          <cell r="F53">
            <v>3068</v>
          </cell>
        </row>
        <row r="54">
          <cell r="C54" t="str">
            <v>Argentina</v>
          </cell>
          <cell r="D54">
            <v>410</v>
          </cell>
          <cell r="E54">
            <v>564</v>
          </cell>
          <cell r="F54">
            <v>625</v>
          </cell>
        </row>
        <row r="55">
          <cell r="C55" t="str">
            <v>Brazil</v>
          </cell>
          <cell r="D55">
            <v>763</v>
          </cell>
          <cell r="E55">
            <v>1123</v>
          </cell>
          <cell r="F55">
            <v>1272</v>
          </cell>
        </row>
        <row r="56">
          <cell r="C56" t="str">
            <v>Colombia</v>
          </cell>
          <cell r="D56">
            <v>403</v>
          </cell>
          <cell r="E56">
            <v>454</v>
          </cell>
          <cell r="F56">
            <v>502</v>
          </cell>
        </row>
        <row r="57">
          <cell r="C57" t="str">
            <v>Peru</v>
          </cell>
          <cell r="D57">
            <v>288</v>
          </cell>
          <cell r="E57">
            <v>244</v>
          </cell>
          <cell r="F57">
            <v>412</v>
          </cell>
        </row>
        <row r="58">
          <cell r="C58" t="str">
            <v>Venezuela</v>
          </cell>
          <cell r="D58">
            <v>164</v>
          </cell>
          <cell r="E58">
            <v>210</v>
          </cell>
          <cell r="F58">
            <v>257</v>
          </cell>
        </row>
        <row r="61">
          <cell r="A61" t="str">
            <v>Europe</v>
          </cell>
          <cell r="D61">
            <v>203471</v>
          </cell>
          <cell r="E61">
            <v>229344</v>
          </cell>
          <cell r="F61">
            <v>269976</v>
          </cell>
        </row>
        <row r="62">
          <cell r="B62" t="str">
            <v>Western Europe</v>
          </cell>
          <cell r="D62">
            <v>96761</v>
          </cell>
          <cell r="E62">
            <v>108529</v>
          </cell>
          <cell r="F62">
            <v>127628</v>
          </cell>
        </row>
        <row r="63">
          <cell r="C63" t="str">
            <v>Austria</v>
          </cell>
          <cell r="D63">
            <v>6409</v>
          </cell>
          <cell r="E63">
            <v>7253</v>
          </cell>
          <cell r="F63">
            <v>7940</v>
          </cell>
        </row>
        <row r="64">
          <cell r="C64" t="str">
            <v>Belgium</v>
          </cell>
          <cell r="D64">
            <v>4620</v>
          </cell>
          <cell r="E64">
            <v>5289</v>
          </cell>
          <cell r="F64">
            <v>6596</v>
          </cell>
        </row>
        <row r="65">
          <cell r="C65" t="str">
            <v>France</v>
          </cell>
          <cell r="D65">
            <v>14210</v>
          </cell>
          <cell r="E65">
            <v>18044</v>
          </cell>
          <cell r="F65">
            <v>21027</v>
          </cell>
        </row>
        <row r="66">
          <cell r="C66" t="str">
            <v>Germany</v>
          </cell>
          <cell r="D66">
            <v>46471</v>
          </cell>
          <cell r="E66">
            <v>50766</v>
          </cell>
          <cell r="F66">
            <v>60367</v>
          </cell>
        </row>
        <row r="67">
          <cell r="C67" t="str">
            <v>Luxembourg</v>
          </cell>
          <cell r="D67">
            <v>234</v>
          </cell>
          <cell r="E67">
            <v>241</v>
          </cell>
          <cell r="F67">
            <v>247</v>
          </cell>
        </row>
        <row r="68">
          <cell r="C68" t="str">
            <v>Netherlands</v>
          </cell>
          <cell r="D68">
            <v>10486</v>
          </cell>
          <cell r="E68">
            <v>12209</v>
          </cell>
          <cell r="F68">
            <v>14873</v>
          </cell>
        </row>
        <row r="69">
          <cell r="C69" t="str">
            <v>Switzerland</v>
          </cell>
          <cell r="D69">
            <v>14331</v>
          </cell>
          <cell r="E69">
            <v>14727</v>
          </cell>
          <cell r="F69">
            <v>16578</v>
          </cell>
        </row>
        <row r="71">
          <cell r="B71" t="str">
            <v>Northern Europe</v>
          </cell>
          <cell r="D71">
            <v>83057</v>
          </cell>
          <cell r="E71">
            <v>94360</v>
          </cell>
          <cell r="F71">
            <v>112925</v>
          </cell>
        </row>
        <row r="72">
          <cell r="C72" t="str">
            <v>Denmark</v>
          </cell>
          <cell r="D72">
            <v>5513</v>
          </cell>
          <cell r="E72">
            <v>5445</v>
          </cell>
          <cell r="F72">
            <v>7384</v>
          </cell>
        </row>
        <row r="73">
          <cell r="C73" t="str">
            <v>Finland</v>
          </cell>
          <cell r="D73">
            <v>1978</v>
          </cell>
          <cell r="E73">
            <v>2345</v>
          </cell>
          <cell r="F73">
            <v>2914</v>
          </cell>
        </row>
        <row r="74">
          <cell r="C74" t="str">
            <v>Ireland</v>
          </cell>
          <cell r="D74">
            <v>2106</v>
          </cell>
          <cell r="E74">
            <v>2342</v>
          </cell>
          <cell r="F74">
            <v>2801</v>
          </cell>
        </row>
        <row r="75">
          <cell r="C75" t="str">
            <v>Norway</v>
          </cell>
          <cell r="D75">
            <v>4909</v>
          </cell>
          <cell r="E75">
            <v>5459</v>
          </cell>
          <cell r="F75">
            <v>6384</v>
          </cell>
        </row>
        <row r="76">
          <cell r="C76" t="str">
            <v>Sweden</v>
          </cell>
          <cell r="D76">
            <v>7533</v>
          </cell>
          <cell r="E76">
            <v>8178</v>
          </cell>
          <cell r="F76">
            <v>9929</v>
          </cell>
        </row>
        <row r="77">
          <cell r="C77" t="str">
            <v>United Kingdom</v>
          </cell>
          <cell r="D77">
            <v>61018</v>
          </cell>
          <cell r="E77">
            <v>70591</v>
          </cell>
          <cell r="F77">
            <v>83513</v>
          </cell>
        </row>
        <row r="79">
          <cell r="B79" t="str">
            <v>Southern Europe</v>
          </cell>
          <cell r="D79">
            <v>20577</v>
          </cell>
          <cell r="E79">
            <v>22613</v>
          </cell>
          <cell r="F79">
            <v>25210</v>
          </cell>
        </row>
        <row r="80">
          <cell r="C80" t="str">
            <v>Greece</v>
          </cell>
          <cell r="D80">
            <v>1322</v>
          </cell>
          <cell r="E80">
            <v>1491</v>
          </cell>
          <cell r="F80">
            <v>1696</v>
          </cell>
        </row>
        <row r="81">
          <cell r="C81" t="str">
            <v>Italy</v>
          </cell>
          <cell r="D81">
            <v>12371</v>
          </cell>
          <cell r="E81">
            <v>12745</v>
          </cell>
          <cell r="F81">
            <v>13822</v>
          </cell>
        </row>
        <row r="82">
          <cell r="C82" t="str">
            <v>Portugal</v>
          </cell>
          <cell r="D82">
            <v>2100</v>
          </cell>
          <cell r="E82">
            <v>2654</v>
          </cell>
          <cell r="F82">
            <v>2566</v>
          </cell>
        </row>
        <row r="83">
          <cell r="C83" t="str">
            <v>Spain</v>
          </cell>
          <cell r="D83">
            <v>4348</v>
          </cell>
          <cell r="E83">
            <v>5307</v>
          </cell>
          <cell r="F83">
            <v>6420</v>
          </cell>
        </row>
        <row r="84">
          <cell r="C84" t="str">
            <v>Yugoslavia/Slovenia/</v>
          </cell>
        </row>
        <row r="85">
          <cell r="C85" t="str">
            <v xml:space="preserve">   Croatia/Others</v>
          </cell>
          <cell r="D85">
            <v>436</v>
          </cell>
          <cell r="E85">
            <v>416</v>
          </cell>
          <cell r="F85">
            <v>706</v>
          </cell>
        </row>
        <row r="87">
          <cell r="B87" t="str">
            <v>Eastern Europe</v>
          </cell>
          <cell r="D87">
            <v>3076</v>
          </cell>
          <cell r="E87">
            <v>3842</v>
          </cell>
          <cell r="F87">
            <v>4213</v>
          </cell>
        </row>
        <row r="88">
          <cell r="C88" t="str">
            <v>Poland</v>
          </cell>
          <cell r="D88">
            <v>530</v>
          </cell>
          <cell r="E88">
            <v>667</v>
          </cell>
          <cell r="F88">
            <v>977</v>
          </cell>
        </row>
        <row r="89">
          <cell r="C89" t="str">
            <v>Commonwealth  of</v>
          </cell>
        </row>
        <row r="90">
          <cell r="C90" t="str">
            <v xml:space="preserve"> Independent States</v>
          </cell>
          <cell r="D90">
            <v>2546</v>
          </cell>
          <cell r="E90">
            <v>3175</v>
          </cell>
          <cell r="F90">
            <v>3236</v>
          </cell>
        </row>
        <row r="91">
          <cell r="C91" t="str">
            <v>Russian Federation</v>
          </cell>
        </row>
        <row r="93">
          <cell r="A93" t="str">
            <v>Oceania</v>
          </cell>
          <cell r="D93">
            <v>80821</v>
          </cell>
          <cell r="E93">
            <v>85244</v>
          </cell>
          <cell r="F93">
            <v>98473</v>
          </cell>
        </row>
        <row r="94">
          <cell r="B94" t="str">
            <v>Australia</v>
          </cell>
          <cell r="D94">
            <v>69846</v>
          </cell>
          <cell r="E94">
            <v>75898</v>
          </cell>
          <cell r="F94">
            <v>87553</v>
          </cell>
        </row>
        <row r="95">
          <cell r="B95" t="str">
            <v>Guam</v>
          </cell>
          <cell r="D95">
            <v>3281</v>
          </cell>
          <cell r="E95">
            <v>457</v>
          </cell>
          <cell r="F95">
            <v>368</v>
          </cell>
        </row>
        <row r="96">
          <cell r="B96" t="str">
            <v>Nauru</v>
          </cell>
          <cell r="D96">
            <v>142</v>
          </cell>
          <cell r="E96">
            <v>105</v>
          </cell>
          <cell r="F96">
            <v>89</v>
          </cell>
        </row>
        <row r="97">
          <cell r="B97" t="str">
            <v>New Zealand</v>
          </cell>
          <cell r="D97">
            <v>6704</v>
          </cell>
          <cell r="E97">
            <v>7822</v>
          </cell>
          <cell r="F97">
            <v>9396</v>
          </cell>
        </row>
        <row r="98">
          <cell r="B98" t="str">
            <v>Papua New Guinea</v>
          </cell>
          <cell r="D98">
            <v>848</v>
          </cell>
          <cell r="E98">
            <v>962</v>
          </cell>
          <cell r="F98">
            <v>1067</v>
          </cell>
        </row>
        <row r="100">
          <cell r="A100" t="str">
            <v>Africa</v>
          </cell>
          <cell r="D100">
            <v>2384</v>
          </cell>
          <cell r="E100">
            <v>2634</v>
          </cell>
          <cell r="F100">
            <v>2891</v>
          </cell>
        </row>
        <row r="101">
          <cell r="C101" t="str">
            <v>Egypt</v>
          </cell>
          <cell r="D101">
            <v>1140</v>
          </cell>
          <cell r="E101">
            <v>1067</v>
          </cell>
          <cell r="F101">
            <v>1089</v>
          </cell>
        </row>
        <row r="102">
          <cell r="B102" t="str">
            <v>Nigeria</v>
          </cell>
          <cell r="D102">
            <v>385</v>
          </cell>
          <cell r="E102">
            <v>368</v>
          </cell>
          <cell r="F102">
            <v>222</v>
          </cell>
        </row>
        <row r="103">
          <cell r="B103" t="str">
            <v>South Africa</v>
          </cell>
          <cell r="D103">
            <v>859</v>
          </cell>
          <cell r="E103">
            <v>1199</v>
          </cell>
          <cell r="F103">
            <v>1580</v>
          </cell>
        </row>
        <row r="105">
          <cell r="A105" t="str">
            <v>Others and Unspecified</v>
          </cell>
        </row>
        <row r="106">
          <cell r="B106" t="str">
            <v>Residences</v>
          </cell>
          <cell r="D106">
            <v>15601</v>
          </cell>
          <cell r="E106">
            <v>16728</v>
          </cell>
          <cell r="F106">
            <v>18837</v>
          </cell>
        </row>
        <row r="108">
          <cell r="A108" t="str">
            <v>Sub-total</v>
          </cell>
          <cell r="D108">
            <v>1414652</v>
          </cell>
          <cell r="E108">
            <v>1610260</v>
          </cell>
          <cell r="F108">
            <v>1906614</v>
          </cell>
        </row>
        <row r="110">
          <cell r="A110" t="str">
            <v>Overseas Filipinos 3</v>
          </cell>
          <cell r="D110">
            <v>159169</v>
          </cell>
          <cell r="E110">
            <v>149903</v>
          </cell>
          <cell r="F110">
            <v>142753</v>
          </cell>
        </row>
        <row r="112">
          <cell r="A112" t="str">
            <v>1 Prior to January 1998, Laos and Myanmar were lumped under "Others".</v>
          </cell>
        </row>
        <row r="113">
          <cell r="A113" t="str">
            <v>2 Prior to August 1995, statistics from Vietnam were lumped under "Others".</v>
          </cell>
        </row>
        <row r="114">
          <cell r="A114" t="str">
            <v>3 Philippine Passport holders permanently residing abroad; exclude Overseas Filipino Workers.</v>
          </cell>
        </row>
        <row r="115">
          <cell r="A115" t="str">
            <v>Source:  Department of Tourism.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tabSelected="1" zoomScale="85" zoomScaleNormal="85" zoomScaleSheetLayoutView="115" workbookViewId="0">
      <selection activeCell="I73" sqref="I73"/>
    </sheetView>
  </sheetViews>
  <sheetFormatPr defaultRowHeight="12.75" x14ac:dyDescent="0.2"/>
  <cols>
    <col min="1" max="1" width="53.28515625" customWidth="1"/>
    <col min="2" max="18" width="9.7109375" customWidth="1"/>
  </cols>
  <sheetData>
    <row r="1" spans="1:18" x14ac:dyDescent="0.2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8" x14ac:dyDescent="0.2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8" ht="13.5" thickBot="1" x14ac:dyDescent="0.25">
      <c r="B3" s="1"/>
      <c r="C3" s="1"/>
      <c r="D3" s="1"/>
      <c r="E3" s="1"/>
      <c r="F3" s="1"/>
      <c r="G3" s="1"/>
      <c r="H3" s="1"/>
      <c r="I3" s="1"/>
      <c r="Q3" s="2"/>
    </row>
    <row r="4" spans="1:18" ht="13.5" thickBot="1" x14ac:dyDescent="0.25">
      <c r="A4" s="3"/>
      <c r="B4" s="55" t="s">
        <v>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7"/>
    </row>
    <row r="5" spans="1:18" x14ac:dyDescent="0.2">
      <c r="A5" s="4" t="s">
        <v>3</v>
      </c>
      <c r="B5" s="5"/>
      <c r="C5" s="5"/>
      <c r="D5" s="5"/>
      <c r="E5" s="5"/>
      <c r="F5" s="5"/>
      <c r="G5" s="5"/>
      <c r="H5" s="5"/>
      <c r="I5" s="5"/>
      <c r="J5" s="6"/>
      <c r="K5" s="6"/>
      <c r="L5" s="6"/>
      <c r="M5" s="6"/>
      <c r="N5" s="6"/>
      <c r="O5" s="6"/>
      <c r="P5" s="6"/>
      <c r="Q5" s="6"/>
      <c r="R5" s="7"/>
    </row>
    <row r="6" spans="1:18" ht="13.5" thickBot="1" x14ac:dyDescent="0.25">
      <c r="A6" s="8"/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9" t="s">
        <v>11</v>
      </c>
      <c r="J6" s="10">
        <v>2008</v>
      </c>
      <c r="K6" s="10">
        <v>2009</v>
      </c>
      <c r="L6" s="10">
        <v>2010</v>
      </c>
      <c r="M6" s="11" t="s">
        <v>12</v>
      </c>
      <c r="N6" s="11" t="s">
        <v>13</v>
      </c>
      <c r="O6" s="11" t="s">
        <v>14</v>
      </c>
      <c r="P6" s="11" t="s">
        <v>15</v>
      </c>
      <c r="Q6" s="11">
        <v>2015</v>
      </c>
      <c r="R6" s="12">
        <v>2016</v>
      </c>
    </row>
    <row r="7" spans="1:18" ht="13.5" thickTop="1" x14ac:dyDescent="0.2">
      <c r="A7" s="13" t="s">
        <v>16</v>
      </c>
      <c r="B7" s="14"/>
      <c r="C7" s="14"/>
      <c r="D7" s="14"/>
      <c r="E7" s="14"/>
      <c r="F7" s="14"/>
      <c r="G7" s="14"/>
      <c r="H7" s="14"/>
      <c r="I7" s="14"/>
      <c r="J7" s="6"/>
      <c r="K7" s="6"/>
      <c r="L7" s="15"/>
      <c r="M7" s="15"/>
      <c r="N7" s="15"/>
      <c r="O7" s="15"/>
      <c r="P7" s="15"/>
      <c r="Q7" s="15"/>
      <c r="R7" s="16"/>
    </row>
    <row r="8" spans="1:18" x14ac:dyDescent="0.2">
      <c r="A8" s="17" t="s">
        <v>17</v>
      </c>
      <c r="B8" s="14"/>
      <c r="C8" s="14"/>
      <c r="D8" s="14"/>
      <c r="E8" s="14"/>
      <c r="F8" s="14"/>
      <c r="G8" s="14"/>
      <c r="H8" s="14"/>
      <c r="I8" s="14"/>
      <c r="J8" s="6"/>
      <c r="K8" s="6"/>
      <c r="L8" s="6"/>
      <c r="M8" s="6"/>
      <c r="N8" s="6"/>
      <c r="O8" s="6"/>
      <c r="P8" s="6"/>
      <c r="Q8" s="6"/>
      <c r="R8" s="7"/>
    </row>
    <row r="9" spans="1:18" x14ac:dyDescent="0.2">
      <c r="A9" s="18" t="s">
        <v>18</v>
      </c>
      <c r="B9" s="14">
        <v>65500.720843009534</v>
      </c>
      <c r="C9" s="14">
        <v>78476.848323409969</v>
      </c>
      <c r="D9" s="14">
        <v>75589.231791702638</v>
      </c>
      <c r="E9" s="14">
        <v>77253.200270750152</v>
      </c>
      <c r="F9" s="14">
        <v>91867.489904774615</v>
      </c>
      <c r="G9" s="14">
        <v>104069.21153805617</v>
      </c>
      <c r="H9" s="14">
        <v>118747.32120431543</v>
      </c>
      <c r="I9" s="14">
        <v>134933.9356108605</v>
      </c>
      <c r="J9" s="14">
        <v>113097.63553312137</v>
      </c>
      <c r="K9" s="14">
        <v>133917.74583018647</v>
      </c>
      <c r="L9" s="14">
        <v>164736.96433493885</v>
      </c>
      <c r="M9" s="14">
        <v>208839.60162700462</v>
      </c>
      <c r="N9" s="14">
        <v>249127.42585432719</v>
      </c>
      <c r="O9" s="14">
        <v>296493.03169700282</v>
      </c>
      <c r="P9" s="14">
        <v>374425.45131418097</v>
      </c>
      <c r="Q9" s="14">
        <v>466543.92783143476</v>
      </c>
      <c r="R9" s="19">
        <v>527060.45578307309</v>
      </c>
    </row>
    <row r="10" spans="1:18" x14ac:dyDescent="0.2">
      <c r="A10" s="18" t="s">
        <v>19</v>
      </c>
      <c r="B10" s="14">
        <v>29560.275987915295</v>
      </c>
      <c r="C10" s="14">
        <v>33374.062127573314</v>
      </c>
      <c r="D10" s="14">
        <v>31300.828049663112</v>
      </c>
      <c r="E10" s="14">
        <v>33456.129869402881</v>
      </c>
      <c r="F10" s="14">
        <v>44493.444144004228</v>
      </c>
      <c r="G10" s="14">
        <v>51062.083017112753</v>
      </c>
      <c r="H10" s="14">
        <v>65442.537127463933</v>
      </c>
      <c r="I10" s="14">
        <v>77845.63145735838</v>
      </c>
      <c r="J10" s="14">
        <v>61284.72516899537</v>
      </c>
      <c r="K10" s="14">
        <v>61263.298145240857</v>
      </c>
      <c r="L10" s="14">
        <v>69081.616930435266</v>
      </c>
      <c r="M10" s="14">
        <v>81105.681232831193</v>
      </c>
      <c r="N10" s="14">
        <v>96378.043296279473</v>
      </c>
      <c r="O10" s="14">
        <v>116595.72603872383</v>
      </c>
      <c r="P10" s="14">
        <v>140567.39956971741</v>
      </c>
      <c r="Q10" s="14">
        <v>172478.18894642327</v>
      </c>
      <c r="R10" s="19">
        <v>199612.06049076203</v>
      </c>
    </row>
    <row r="11" spans="1:18" x14ac:dyDescent="0.2">
      <c r="A11" s="18" t="s">
        <v>20</v>
      </c>
      <c r="B11" s="14">
        <v>21771.514246106959</v>
      </c>
      <c r="C11" s="14">
        <v>31418.647675054104</v>
      </c>
      <c r="D11" s="14">
        <v>37150.162713982601</v>
      </c>
      <c r="E11" s="14">
        <v>41013.423005747478</v>
      </c>
      <c r="F11" s="14">
        <v>47318.845764570826</v>
      </c>
      <c r="G11" s="14">
        <v>54592.310681736693</v>
      </c>
      <c r="H11" s="14">
        <v>60193.332916394837</v>
      </c>
      <c r="I11" s="14">
        <v>67411.163073851174</v>
      </c>
      <c r="J11" s="14">
        <v>60758.320292528268</v>
      </c>
      <c r="K11" s="14">
        <v>58763.613312697649</v>
      </c>
      <c r="L11" s="14">
        <v>101886.29815524365</v>
      </c>
      <c r="M11" s="14">
        <v>134951.20469905145</v>
      </c>
      <c r="N11" s="14">
        <v>151532.85851380421</v>
      </c>
      <c r="O11" s="14">
        <v>164935.4713283907</v>
      </c>
      <c r="P11" s="14">
        <v>197333.51873253885</v>
      </c>
      <c r="Q11" s="14">
        <v>239696.45671290322</v>
      </c>
      <c r="R11" s="19">
        <v>282252.38978036714</v>
      </c>
    </row>
    <row r="12" spans="1:18" x14ac:dyDescent="0.2">
      <c r="A12" s="18" t="s">
        <v>21</v>
      </c>
      <c r="B12" s="14">
        <v>15667.510638983837</v>
      </c>
      <c r="C12" s="14">
        <v>19566.780550443607</v>
      </c>
      <c r="D12" s="14">
        <v>18538.706121470612</v>
      </c>
      <c r="E12" s="14">
        <v>20754.575453131329</v>
      </c>
      <c r="F12" s="14">
        <v>26193.291517512211</v>
      </c>
      <c r="G12" s="14">
        <v>36015.021703147067</v>
      </c>
      <c r="H12" s="14">
        <v>40317.228895181193</v>
      </c>
      <c r="I12" s="14">
        <v>48989.489637719431</v>
      </c>
      <c r="J12" s="14">
        <v>43307.608816607441</v>
      </c>
      <c r="K12" s="14">
        <v>32478.369329018587</v>
      </c>
      <c r="L12" s="14">
        <v>48643.001133394595</v>
      </c>
      <c r="M12" s="14">
        <v>62835.579762439542</v>
      </c>
      <c r="N12" s="14">
        <v>70839.544525436198</v>
      </c>
      <c r="O12" s="14">
        <v>78910.388952432113</v>
      </c>
      <c r="P12" s="14">
        <v>97269.136660957782</v>
      </c>
      <c r="Q12" s="14">
        <v>122645.74079643692</v>
      </c>
      <c r="R12" s="19">
        <v>142586.7576341684</v>
      </c>
    </row>
    <row r="13" spans="1:18" x14ac:dyDescent="0.2">
      <c r="A13" s="18" t="s">
        <v>49</v>
      </c>
      <c r="B13" s="14">
        <v>20964.36043144561</v>
      </c>
      <c r="C13" s="14">
        <v>21037.186176747808</v>
      </c>
      <c r="D13" s="14">
        <v>18814.699722103956</v>
      </c>
      <c r="E13" s="14">
        <v>19839.62683421492</v>
      </c>
      <c r="F13" s="14">
        <v>25598.720474450038</v>
      </c>
      <c r="G13" s="14">
        <v>31087.930579351843</v>
      </c>
      <c r="H13" s="14">
        <v>29884.817247507177</v>
      </c>
      <c r="I13" s="14">
        <v>31509.631294135477</v>
      </c>
      <c r="J13" s="14">
        <v>27865.536028455583</v>
      </c>
      <c r="K13" s="14">
        <v>47947.878715303006</v>
      </c>
      <c r="L13" s="14">
        <v>59087.386033768191</v>
      </c>
      <c r="M13" s="14">
        <v>71696.840449039257</v>
      </c>
      <c r="N13" s="14">
        <v>82655.475878959507</v>
      </c>
      <c r="O13" s="14">
        <v>88993.224542594486</v>
      </c>
      <c r="P13" s="14">
        <v>111491.82156718965</v>
      </c>
      <c r="Q13" s="14">
        <v>137546.84485662647</v>
      </c>
      <c r="R13" s="19">
        <v>160187.73187219587</v>
      </c>
    </row>
    <row r="14" spans="1:18" x14ac:dyDescent="0.2">
      <c r="A14" s="18" t="s">
        <v>22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9"/>
    </row>
    <row r="15" spans="1:18" x14ac:dyDescent="0.2">
      <c r="A15" s="20" t="s">
        <v>23</v>
      </c>
      <c r="B15" s="14">
        <v>43891.112775082845</v>
      </c>
      <c r="C15" s="14">
        <v>50050.651355106122</v>
      </c>
      <c r="D15" s="14">
        <v>50307.676885448913</v>
      </c>
      <c r="E15" s="14">
        <v>55554.960450527782</v>
      </c>
      <c r="F15" s="14">
        <v>70469.515075062518</v>
      </c>
      <c r="G15" s="14">
        <v>88438.332375675309</v>
      </c>
      <c r="H15" s="14">
        <v>108190.16374366813</v>
      </c>
      <c r="I15" s="14">
        <v>116378.48246482133</v>
      </c>
      <c r="J15" s="14">
        <v>111368.32911763688</v>
      </c>
      <c r="K15" s="14">
        <v>106074.65858248886</v>
      </c>
      <c r="L15" s="14">
        <v>130864.10910076782</v>
      </c>
      <c r="M15" s="14">
        <v>163976.24015106884</v>
      </c>
      <c r="N15" s="14">
        <v>182511.17172817732</v>
      </c>
      <c r="O15" s="14">
        <v>205642.72112247086</v>
      </c>
      <c r="P15" s="14">
        <v>252784.52679158008</v>
      </c>
      <c r="Q15" s="14">
        <v>302054.38350795722</v>
      </c>
      <c r="R15" s="19">
        <v>351450.64910879516</v>
      </c>
    </row>
    <row r="16" spans="1:18" x14ac:dyDescent="0.2">
      <c r="A16" s="18" t="s">
        <v>24</v>
      </c>
      <c r="B16" s="14">
        <v>82543.054304332356</v>
      </c>
      <c r="C16" s="14">
        <v>91074.217346833582</v>
      </c>
      <c r="D16" s="14">
        <v>93312.993202028301</v>
      </c>
      <c r="E16" s="14">
        <v>98602.068778154207</v>
      </c>
      <c r="F16" s="14">
        <v>121654.01027452231</v>
      </c>
      <c r="G16" s="14">
        <v>151863.95608360827</v>
      </c>
      <c r="H16" s="14">
        <v>163480.50172272342</v>
      </c>
      <c r="I16" s="14">
        <v>202495.89348829651</v>
      </c>
      <c r="J16" s="14">
        <v>180276.48961162742</v>
      </c>
      <c r="K16" s="14">
        <v>192097.20993960989</v>
      </c>
      <c r="L16" s="14">
        <v>245826.62759019283</v>
      </c>
      <c r="M16" s="14">
        <v>320958.60169241874</v>
      </c>
      <c r="N16" s="14">
        <v>360574.14183864964</v>
      </c>
      <c r="O16" s="14">
        <v>410724.26461552555</v>
      </c>
      <c r="P16" s="14">
        <v>506834.62271729752</v>
      </c>
      <c r="Q16" s="14">
        <v>636359.13127440098</v>
      </c>
      <c r="R16" s="19">
        <v>758673.37619231758</v>
      </c>
    </row>
    <row r="17" spans="1:18" x14ac:dyDescent="0.2">
      <c r="A17" s="17" t="s">
        <v>25</v>
      </c>
      <c r="B17" s="14"/>
      <c r="C17" s="14"/>
      <c r="D17" s="14"/>
      <c r="E17" s="14"/>
      <c r="F17" s="14"/>
      <c r="G17" s="14"/>
      <c r="H17" s="14"/>
      <c r="I17" s="14"/>
      <c r="J17" s="6"/>
      <c r="K17" s="6"/>
      <c r="L17" s="14"/>
      <c r="M17" s="6"/>
      <c r="N17" s="6"/>
      <c r="O17" s="6"/>
      <c r="P17" s="6"/>
      <c r="Q17" s="6"/>
      <c r="R17" s="7"/>
    </row>
    <row r="18" spans="1:18" x14ac:dyDescent="0.2">
      <c r="A18" s="17" t="s">
        <v>26</v>
      </c>
      <c r="B18" s="14"/>
      <c r="C18" s="14"/>
      <c r="D18" s="14"/>
      <c r="E18" s="14"/>
      <c r="F18" s="14"/>
      <c r="G18" s="14"/>
      <c r="H18" s="14"/>
      <c r="I18" s="14"/>
      <c r="J18" s="6"/>
      <c r="K18" s="6"/>
      <c r="L18" s="14"/>
      <c r="M18" s="6"/>
      <c r="N18" s="6"/>
      <c r="O18" s="6"/>
      <c r="P18" s="6"/>
      <c r="Q18" s="6"/>
      <c r="R18" s="7"/>
    </row>
    <row r="19" spans="1:18" x14ac:dyDescent="0.2">
      <c r="A19" s="13"/>
      <c r="B19" s="14"/>
      <c r="C19" s="14"/>
      <c r="D19" s="14"/>
      <c r="E19" s="14"/>
      <c r="F19" s="14"/>
      <c r="G19" s="14"/>
      <c r="H19" s="14"/>
      <c r="I19" s="14"/>
      <c r="J19" s="6"/>
      <c r="K19" s="6"/>
      <c r="L19" s="14"/>
      <c r="M19" s="6"/>
      <c r="N19" s="6"/>
      <c r="O19" s="6"/>
      <c r="P19" s="6"/>
      <c r="Q19" s="6"/>
      <c r="R19" s="7"/>
    </row>
    <row r="20" spans="1:18" ht="13.5" thickBot="1" x14ac:dyDescent="0.25">
      <c r="A20" s="21" t="s">
        <v>27</v>
      </c>
      <c r="B20" s="22"/>
      <c r="C20" s="22"/>
      <c r="D20" s="22"/>
      <c r="E20" s="22"/>
      <c r="F20" s="22"/>
      <c r="G20" s="22"/>
      <c r="H20" s="22"/>
      <c r="I20" s="22"/>
      <c r="J20" s="6"/>
      <c r="K20" s="6"/>
      <c r="L20" s="14"/>
      <c r="M20" s="6"/>
      <c r="N20" s="6"/>
      <c r="O20" s="6"/>
      <c r="P20" s="6"/>
      <c r="Q20" s="6"/>
      <c r="R20" s="7"/>
    </row>
    <row r="21" spans="1:18" ht="13.5" thickBot="1" x14ac:dyDescent="0.25">
      <c r="A21" s="23" t="s">
        <v>28</v>
      </c>
      <c r="B21" s="22">
        <f t="shared" ref="B21:R21" si="0">SUM(B9:B16)</f>
        <v>279898.54922687646</v>
      </c>
      <c r="C21" s="22">
        <f t="shared" si="0"/>
        <v>324998.39355516853</v>
      </c>
      <c r="D21" s="22">
        <f t="shared" si="0"/>
        <v>325014.29848640016</v>
      </c>
      <c r="E21" s="22">
        <f t="shared" si="0"/>
        <v>346473.98466192873</v>
      </c>
      <c r="F21" s="22">
        <f t="shared" si="0"/>
        <v>427595.31715489674</v>
      </c>
      <c r="G21" s="22">
        <f t="shared" si="0"/>
        <v>517128.84597868816</v>
      </c>
      <c r="H21" s="22">
        <f t="shared" si="0"/>
        <v>586255.90285725403</v>
      </c>
      <c r="I21" s="22">
        <f t="shared" si="0"/>
        <v>679564.22702704277</v>
      </c>
      <c r="J21" s="24">
        <f t="shared" si="0"/>
        <v>597958.64456897229</v>
      </c>
      <c r="K21" s="24">
        <f t="shared" si="0"/>
        <v>632542.77385454532</v>
      </c>
      <c r="L21" s="24">
        <f t="shared" si="0"/>
        <v>820126.00327874126</v>
      </c>
      <c r="M21" s="24">
        <f t="shared" si="0"/>
        <v>1044363.7496138536</v>
      </c>
      <c r="N21" s="24">
        <f t="shared" si="0"/>
        <v>1193618.6616356336</v>
      </c>
      <c r="O21" s="24">
        <f t="shared" si="0"/>
        <v>1362294.8282971403</v>
      </c>
      <c r="P21" s="24">
        <f t="shared" si="0"/>
        <v>1680706.4773534625</v>
      </c>
      <c r="Q21" s="24">
        <f t="shared" si="0"/>
        <v>2077324.6739261828</v>
      </c>
      <c r="R21" s="25">
        <f t="shared" si="0"/>
        <v>2421823.4208616791</v>
      </c>
    </row>
    <row r="22" spans="1:18" x14ac:dyDescent="0.2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1"/>
    </row>
    <row r="23" spans="1:18" ht="13.5" thickBot="1" x14ac:dyDescent="0.25">
      <c r="E23" s="28"/>
      <c r="M23" s="29"/>
      <c r="N23" s="30"/>
      <c r="O23" s="30"/>
      <c r="P23" s="30"/>
    </row>
    <row r="24" spans="1:18" ht="13.5" thickBot="1" x14ac:dyDescent="0.25">
      <c r="A24" s="3"/>
      <c r="B24" s="55" t="s">
        <v>29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7"/>
    </row>
    <row r="25" spans="1:18" x14ac:dyDescent="0.2">
      <c r="A25" s="4" t="s">
        <v>3</v>
      </c>
      <c r="B25" s="5"/>
      <c r="C25" s="5"/>
      <c r="D25" s="5"/>
      <c r="E25" s="5"/>
      <c r="F25" s="5"/>
      <c r="G25" s="5"/>
      <c r="H25" s="5"/>
      <c r="I25" s="5"/>
      <c r="J25" s="6"/>
      <c r="K25" s="6"/>
      <c r="L25" s="6"/>
      <c r="M25" s="31"/>
      <c r="N25" s="31"/>
      <c r="O25" s="31"/>
      <c r="P25" s="31"/>
      <c r="Q25" s="32"/>
    </row>
    <row r="26" spans="1:18" ht="13.5" thickBot="1" x14ac:dyDescent="0.25">
      <c r="A26" s="8"/>
      <c r="B26" s="33" t="s">
        <v>30</v>
      </c>
      <c r="C26" s="33" t="s">
        <v>31</v>
      </c>
      <c r="D26" s="33" t="s">
        <v>32</v>
      </c>
      <c r="E26" s="33" t="s">
        <v>33</v>
      </c>
      <c r="F26" s="33" t="s">
        <v>34</v>
      </c>
      <c r="G26" s="33" t="s">
        <v>35</v>
      </c>
      <c r="H26" s="33" t="s">
        <v>36</v>
      </c>
      <c r="I26" s="33" t="s">
        <v>37</v>
      </c>
      <c r="J26" s="10" t="s">
        <v>38</v>
      </c>
      <c r="K26" s="10" t="s">
        <v>39</v>
      </c>
      <c r="L26" s="10" t="s">
        <v>40</v>
      </c>
      <c r="M26" s="10" t="s">
        <v>41</v>
      </c>
      <c r="N26" s="10" t="s">
        <v>42</v>
      </c>
      <c r="O26" s="10" t="s">
        <v>43</v>
      </c>
      <c r="P26" s="10" t="s">
        <v>44</v>
      </c>
      <c r="Q26" s="34" t="s">
        <v>45</v>
      </c>
    </row>
    <row r="27" spans="1:18" ht="13.5" thickTop="1" x14ac:dyDescent="0.2">
      <c r="A27" s="13" t="s">
        <v>16</v>
      </c>
      <c r="B27" s="14"/>
      <c r="C27" s="14"/>
      <c r="D27" s="14"/>
      <c r="E27" s="14"/>
      <c r="F27" s="14"/>
      <c r="G27" s="14"/>
      <c r="H27" s="14"/>
      <c r="I27" s="14"/>
      <c r="J27" s="6"/>
      <c r="K27" s="15"/>
      <c r="L27" s="6"/>
      <c r="M27" s="6"/>
      <c r="N27" s="6"/>
      <c r="O27" s="6"/>
      <c r="P27" s="6"/>
      <c r="Q27" s="7"/>
    </row>
    <row r="28" spans="1:18" x14ac:dyDescent="0.2">
      <c r="A28" s="17" t="s">
        <v>17</v>
      </c>
      <c r="B28" s="14"/>
      <c r="C28" s="14"/>
      <c r="D28" s="14"/>
      <c r="E28" s="14"/>
      <c r="F28" s="14"/>
      <c r="G28" s="14"/>
      <c r="H28" s="14"/>
      <c r="I28" s="14"/>
      <c r="J28" s="6"/>
      <c r="K28" s="6"/>
      <c r="L28" s="6"/>
      <c r="M28" s="6"/>
      <c r="N28" s="6"/>
      <c r="O28" s="6"/>
      <c r="P28" s="6"/>
      <c r="Q28" s="7"/>
    </row>
    <row r="29" spans="1:18" x14ac:dyDescent="0.2">
      <c r="A29" s="18" t="s">
        <v>18</v>
      </c>
      <c r="B29" s="35">
        <f t="shared" ref="B29:Q33" si="1">((C9/B9)-1)*100</f>
        <v>19.810663628422187</v>
      </c>
      <c r="C29" s="35">
        <f t="shared" si="1"/>
        <v>-3.6795775995070668</v>
      </c>
      <c r="D29" s="35">
        <f t="shared" si="1"/>
        <v>2.201330056684303</v>
      </c>
      <c r="E29" s="35">
        <f t="shared" si="1"/>
        <v>18.917390584216065</v>
      </c>
      <c r="F29" s="35">
        <f t="shared" si="1"/>
        <v>13.281871144982048</v>
      </c>
      <c r="G29" s="35">
        <f t="shared" si="1"/>
        <v>14.104180717167969</v>
      </c>
      <c r="H29" s="35">
        <f t="shared" si="1"/>
        <v>13.631140679539655</v>
      </c>
      <c r="I29" s="35">
        <f t="shared" si="1"/>
        <v>-16.182956480802137</v>
      </c>
      <c r="J29" s="35">
        <f t="shared" si="1"/>
        <v>18.408970443036175</v>
      </c>
      <c r="K29" s="35">
        <f t="shared" si="1"/>
        <v>23.013543361036337</v>
      </c>
      <c r="L29" s="35">
        <f t="shared" si="1"/>
        <v>26.771549099567871</v>
      </c>
      <c r="M29" s="35">
        <f t="shared" si="1"/>
        <v>19.291276134149182</v>
      </c>
      <c r="N29" s="35">
        <f t="shared" si="1"/>
        <v>19.012601956707819</v>
      </c>
      <c r="O29" s="35">
        <f t="shared" si="1"/>
        <v>26.284739027802907</v>
      </c>
      <c r="P29" s="35">
        <f t="shared" si="1"/>
        <v>24.602621481507427</v>
      </c>
      <c r="Q29" s="36">
        <f t="shared" si="1"/>
        <v>12.97123900699515</v>
      </c>
    </row>
    <row r="30" spans="1:18" x14ac:dyDescent="0.2">
      <c r="A30" s="18" t="s">
        <v>19</v>
      </c>
      <c r="B30" s="35">
        <f t="shared" si="1"/>
        <v>12.901727105718352</v>
      </c>
      <c r="C30" s="35">
        <f t="shared" si="1"/>
        <v>-6.2121118789352225</v>
      </c>
      <c r="D30" s="35">
        <f t="shared" si="1"/>
        <v>6.8857661411387605</v>
      </c>
      <c r="E30" s="35">
        <f t="shared" si="1"/>
        <v>32.990409583194079</v>
      </c>
      <c r="F30" s="35">
        <f t="shared" si="1"/>
        <v>14.763161179091799</v>
      </c>
      <c r="G30" s="35">
        <f t="shared" si="1"/>
        <v>28.162686010149194</v>
      </c>
      <c r="H30" s="35">
        <f t="shared" si="1"/>
        <v>18.952648956345719</v>
      </c>
      <c r="I30" s="35">
        <f t="shared" si="1"/>
        <v>-21.274034237148687</v>
      </c>
      <c r="J30" s="35">
        <f t="shared" si="1"/>
        <v>-3.4963073906957298E-2</v>
      </c>
      <c r="K30" s="35">
        <f t="shared" si="1"/>
        <v>12.761831344207121</v>
      </c>
      <c r="L30" s="35">
        <f t="shared" si="1"/>
        <v>17.405591873311366</v>
      </c>
      <c r="M30" s="35">
        <f t="shared" si="1"/>
        <v>18.830200093635497</v>
      </c>
      <c r="N30" s="35">
        <f t="shared" si="1"/>
        <v>20.977477909872476</v>
      </c>
      <c r="O30" s="35">
        <f t="shared" si="1"/>
        <v>20.559650293726971</v>
      </c>
      <c r="P30" s="35">
        <f t="shared" si="1"/>
        <v>22.701415459335593</v>
      </c>
      <c r="Q30" s="36">
        <f t="shared" si="1"/>
        <v>15.731769744386259</v>
      </c>
    </row>
    <row r="31" spans="1:18" x14ac:dyDescent="0.2">
      <c r="A31" s="18" t="s">
        <v>20</v>
      </c>
      <c r="B31" s="35">
        <f t="shared" si="1"/>
        <v>44.310805945306186</v>
      </c>
      <c r="C31" s="35">
        <f t="shared" si="1"/>
        <v>18.242398903372358</v>
      </c>
      <c r="D31" s="35">
        <f t="shared" si="1"/>
        <v>10.399040029805363</v>
      </c>
      <c r="E31" s="35">
        <f t="shared" si="1"/>
        <v>15.374046584552881</v>
      </c>
      <c r="F31" s="35">
        <f t="shared" si="1"/>
        <v>15.371179917097111</v>
      </c>
      <c r="G31" s="35">
        <f t="shared" si="1"/>
        <v>10.259727358512238</v>
      </c>
      <c r="H31" s="35">
        <f t="shared" si="1"/>
        <v>11.991079090904467</v>
      </c>
      <c r="I31" s="35">
        <f t="shared" si="1"/>
        <v>-9.8690520649146745</v>
      </c>
      <c r="J31" s="35">
        <f t="shared" si="1"/>
        <v>-3.2830186388084104</v>
      </c>
      <c r="K31" s="35">
        <f t="shared" si="1"/>
        <v>73.383310541300645</v>
      </c>
      <c r="L31" s="35">
        <f t="shared" si="1"/>
        <v>32.452750902213538</v>
      </c>
      <c r="M31" s="35">
        <f t="shared" si="1"/>
        <v>12.287147678103905</v>
      </c>
      <c r="N31" s="35">
        <f t="shared" si="1"/>
        <v>8.8446908123003265</v>
      </c>
      <c r="O31" s="35">
        <f t="shared" si="1"/>
        <v>19.642862231643797</v>
      </c>
      <c r="P31" s="35">
        <f t="shared" si="1"/>
        <v>21.46768488823334</v>
      </c>
      <c r="Q31" s="36">
        <f t="shared" si="1"/>
        <v>17.754093511042313</v>
      </c>
    </row>
    <row r="32" spans="1:18" x14ac:dyDescent="0.2">
      <c r="A32" s="18" t="s">
        <v>21</v>
      </c>
      <c r="B32" s="35">
        <f t="shared" si="1"/>
        <v>24.887616171503481</v>
      </c>
      <c r="C32" s="35">
        <f t="shared" si="1"/>
        <v>-5.2541828550823455</v>
      </c>
      <c r="D32" s="35">
        <f t="shared" si="1"/>
        <v>11.952664426210458</v>
      </c>
      <c r="E32" s="35">
        <f t="shared" si="1"/>
        <v>26.204901548879043</v>
      </c>
      <c r="F32" s="35">
        <f t="shared" si="1"/>
        <v>37.497120890928429</v>
      </c>
      <c r="G32" s="35">
        <f t="shared" si="1"/>
        <v>11.945591002262779</v>
      </c>
      <c r="H32" s="35">
        <f t="shared" si="1"/>
        <v>21.510061529984668</v>
      </c>
      <c r="I32" s="35">
        <f t="shared" si="1"/>
        <v>-11.598162918474719</v>
      </c>
      <c r="J32" s="35">
        <f t="shared" si="1"/>
        <v>-25.005396934859391</v>
      </c>
      <c r="K32" s="35">
        <f t="shared" si="1"/>
        <v>49.77045380764644</v>
      </c>
      <c r="L32" s="35">
        <f t="shared" si="1"/>
        <v>29.17702094515997</v>
      </c>
      <c r="M32" s="35">
        <f t="shared" si="1"/>
        <v>12.737950048773294</v>
      </c>
      <c r="N32" s="35">
        <f t="shared" si="1"/>
        <v>11.393134274173566</v>
      </c>
      <c r="O32" s="35">
        <f t="shared" si="1"/>
        <v>23.265311389597244</v>
      </c>
      <c r="P32" s="35">
        <f t="shared" si="1"/>
        <v>26.089060730467949</v>
      </c>
      <c r="Q32" s="36">
        <f t="shared" si="1"/>
        <v>16.25903737727743</v>
      </c>
    </row>
    <row r="33" spans="1:18" x14ac:dyDescent="0.2">
      <c r="A33" s="18" t="s">
        <v>49</v>
      </c>
      <c r="B33" s="35">
        <f t="shared" si="1"/>
        <v>0.34737880766904095</v>
      </c>
      <c r="C33" s="35">
        <f t="shared" si="1"/>
        <v>-10.564561419817364</v>
      </c>
      <c r="D33" s="35">
        <f t="shared" si="1"/>
        <v>5.4474805723678577</v>
      </c>
      <c r="E33" s="35">
        <f t="shared" si="1"/>
        <v>29.028235704026105</v>
      </c>
      <c r="F33" s="35">
        <f t="shared" si="1"/>
        <v>21.443298739796624</v>
      </c>
      <c r="G33" s="35">
        <f t="shared" si="1"/>
        <v>-3.8700335127605956</v>
      </c>
      <c r="H33" s="35">
        <f t="shared" si="1"/>
        <v>5.4369214747794103</v>
      </c>
      <c r="I33" s="35">
        <f t="shared" si="1"/>
        <v>-11.565020331920318</v>
      </c>
      <c r="J33" s="35">
        <f t="shared" si="1"/>
        <v>72.068747094403079</v>
      </c>
      <c r="K33" s="35">
        <f t="shared" si="1"/>
        <v>23.232534195323872</v>
      </c>
      <c r="L33" s="35">
        <f t="shared" si="1"/>
        <v>21.340349035012007</v>
      </c>
      <c r="M33" s="35">
        <f t="shared" si="1"/>
        <v>15.284683901390949</v>
      </c>
      <c r="N33" s="35">
        <f t="shared" si="1"/>
        <v>7.6676694390048095</v>
      </c>
      <c r="O33" s="35">
        <f t="shared" si="1"/>
        <v>25.281247128905584</v>
      </c>
      <c r="P33" s="35">
        <f t="shared" si="1"/>
        <v>23.369448021561801</v>
      </c>
      <c r="Q33" s="36">
        <f t="shared" si="1"/>
        <v>16.460491724960601</v>
      </c>
    </row>
    <row r="34" spans="1:18" x14ac:dyDescent="0.2">
      <c r="A34" s="18" t="s">
        <v>22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6"/>
      <c r="M34" s="35"/>
      <c r="N34" s="35"/>
      <c r="O34" s="35"/>
      <c r="P34" s="35"/>
      <c r="Q34" s="36"/>
    </row>
    <row r="35" spans="1:18" x14ac:dyDescent="0.2">
      <c r="A35" s="20" t="s">
        <v>23</v>
      </c>
      <c r="B35" s="35">
        <f t="shared" ref="B35:Q36" si="2">((C15/B15)-1)*100</f>
        <v>14.033680603149513</v>
      </c>
      <c r="C35" s="35">
        <f t="shared" si="2"/>
        <v>0.51353084002685456</v>
      </c>
      <c r="D35" s="35">
        <f t="shared" si="2"/>
        <v>10.430383372754392</v>
      </c>
      <c r="E35" s="35">
        <f t="shared" si="2"/>
        <v>26.846485900779804</v>
      </c>
      <c r="F35" s="35">
        <f t="shared" si="2"/>
        <v>25.498710018754657</v>
      </c>
      <c r="G35" s="35">
        <f t="shared" si="2"/>
        <v>22.33401607358385</v>
      </c>
      <c r="H35" s="35">
        <f t="shared" si="2"/>
        <v>7.5684502526066399</v>
      </c>
      <c r="I35" s="35">
        <f t="shared" si="2"/>
        <v>-4.3050512784430843</v>
      </c>
      <c r="J35" s="35">
        <f t="shared" si="2"/>
        <v>-4.7532997730049376</v>
      </c>
      <c r="K35" s="35">
        <f t="shared" si="2"/>
        <v>23.36981410032206</v>
      </c>
      <c r="L35" s="35">
        <f t="shared" si="2"/>
        <v>25.302683277967407</v>
      </c>
      <c r="M35" s="35">
        <f t="shared" si="2"/>
        <v>11.303425154786151</v>
      </c>
      <c r="N35" s="35">
        <f t="shared" si="2"/>
        <v>12.674045744851426</v>
      </c>
      <c r="O35" s="35">
        <f t="shared" si="2"/>
        <v>22.924130458784319</v>
      </c>
      <c r="P35" s="35">
        <f t="shared" si="2"/>
        <v>19.490851493849526</v>
      </c>
      <c r="Q35" s="36">
        <f t="shared" si="2"/>
        <v>16.353434446859016</v>
      </c>
    </row>
    <row r="36" spans="1:18" x14ac:dyDescent="0.2">
      <c r="A36" s="18" t="s">
        <v>24</v>
      </c>
      <c r="B36" s="35">
        <f t="shared" si="2"/>
        <v>10.335409943818208</v>
      </c>
      <c r="C36" s="35">
        <f t="shared" si="2"/>
        <v>2.458188409864559</v>
      </c>
      <c r="D36" s="35">
        <f t="shared" si="2"/>
        <v>5.6681019380385056</v>
      </c>
      <c r="E36" s="35">
        <f t="shared" si="2"/>
        <v>23.378760488517635</v>
      </c>
      <c r="F36" s="35">
        <f t="shared" si="2"/>
        <v>24.832675668409721</v>
      </c>
      <c r="G36" s="35">
        <f t="shared" si="2"/>
        <v>7.6493105663069327</v>
      </c>
      <c r="H36" s="35">
        <f t="shared" si="2"/>
        <v>23.865471022193496</v>
      </c>
      <c r="I36" s="35">
        <f t="shared" si="2"/>
        <v>-10.972767641805682</v>
      </c>
      <c r="J36" s="35">
        <f t="shared" si="2"/>
        <v>6.5569949544990846</v>
      </c>
      <c r="K36" s="35">
        <f t="shared" si="2"/>
        <v>27.969910477863792</v>
      </c>
      <c r="L36" s="35">
        <f t="shared" si="2"/>
        <v>30.562992641901765</v>
      </c>
      <c r="M36" s="35">
        <f t="shared" si="2"/>
        <v>12.342881585767662</v>
      </c>
      <c r="N36" s="35">
        <f t="shared" si="2"/>
        <v>13.9084079965216</v>
      </c>
      <c r="O36" s="35">
        <f t="shared" si="2"/>
        <v>23.400214299912324</v>
      </c>
      <c r="P36" s="35">
        <f t="shared" si="2"/>
        <v>25.555576267201797</v>
      </c>
      <c r="Q36" s="36">
        <f t="shared" si="2"/>
        <v>19.220945988936265</v>
      </c>
    </row>
    <row r="37" spans="1:18" x14ac:dyDescent="0.2">
      <c r="A37" s="17" t="s">
        <v>25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6"/>
      <c r="M37" s="6"/>
      <c r="N37" s="6"/>
      <c r="O37" s="6"/>
      <c r="P37" s="6"/>
      <c r="Q37" s="7"/>
    </row>
    <row r="38" spans="1:18" x14ac:dyDescent="0.2">
      <c r="A38" s="17" t="s">
        <v>26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6"/>
      <c r="M38" s="6"/>
      <c r="N38" s="6"/>
      <c r="O38" s="6"/>
      <c r="P38" s="6"/>
      <c r="Q38" s="7"/>
    </row>
    <row r="39" spans="1:18" x14ac:dyDescent="0.2">
      <c r="A39" s="13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6"/>
      <c r="M39" s="6"/>
      <c r="N39" s="6"/>
      <c r="O39" s="6"/>
      <c r="P39" s="6"/>
      <c r="Q39" s="7"/>
    </row>
    <row r="40" spans="1:18" ht="13.5" thickBot="1" x14ac:dyDescent="0.25">
      <c r="A40" s="21" t="s">
        <v>27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6"/>
      <c r="M40" s="6"/>
      <c r="N40" s="6"/>
      <c r="O40" s="6"/>
      <c r="P40" s="6"/>
      <c r="Q40" s="7"/>
    </row>
    <row r="41" spans="1:18" ht="13.5" thickBot="1" x14ac:dyDescent="0.25">
      <c r="A41" s="23" t="s">
        <v>28</v>
      </c>
      <c r="B41" s="37">
        <f t="shared" ref="B41:F41" si="3">((C21/B21)-1)*100</f>
        <v>16.112925362730479</v>
      </c>
      <c r="C41" s="37">
        <f t="shared" si="3"/>
        <v>4.8938491841843401E-3</v>
      </c>
      <c r="D41" s="37">
        <f t="shared" si="3"/>
        <v>6.6026898740968898</v>
      </c>
      <c r="E41" s="37">
        <f t="shared" si="3"/>
        <v>23.413397854999694</v>
      </c>
      <c r="F41" s="37">
        <f t="shared" si="3"/>
        <v>20.938846903077234</v>
      </c>
      <c r="G41" s="37">
        <f>((H21/G21)-1)*100</f>
        <v>13.367472616566189</v>
      </c>
      <c r="H41" s="37">
        <f t="shared" ref="H41:Q41" si="4">((I21/H21)-1)*100</f>
        <v>15.915971799180006</v>
      </c>
      <c r="I41" s="37">
        <f t="shared" si="4"/>
        <v>-12.008516518751811</v>
      </c>
      <c r="J41" s="37">
        <f t="shared" si="4"/>
        <v>5.7836991905188206</v>
      </c>
      <c r="K41" s="37">
        <f t="shared" si="4"/>
        <v>29.655422080172421</v>
      </c>
      <c r="L41" s="37">
        <f t="shared" si="4"/>
        <v>27.341865205912661</v>
      </c>
      <c r="M41" s="37">
        <f t="shared" si="4"/>
        <v>14.291468090209559</v>
      </c>
      <c r="N41" s="37">
        <f t="shared" si="4"/>
        <v>14.131495433421538</v>
      </c>
      <c r="O41" s="37">
        <f t="shared" si="4"/>
        <v>23.37318196049636</v>
      </c>
      <c r="P41" s="37">
        <f t="shared" si="4"/>
        <v>23.598302375633029</v>
      </c>
      <c r="Q41" s="38">
        <f t="shared" si="4"/>
        <v>16.583770041318925</v>
      </c>
    </row>
    <row r="42" spans="1:18" x14ac:dyDescent="0.2">
      <c r="N42" s="2"/>
      <c r="O42" s="2"/>
      <c r="P42" s="2"/>
    </row>
    <row r="43" spans="1:18" ht="13.5" thickBot="1" x14ac:dyDescent="0.25">
      <c r="E43" s="28"/>
      <c r="N43" s="2"/>
      <c r="O43" s="2"/>
      <c r="P43" s="2"/>
    </row>
    <row r="44" spans="1:18" ht="13.5" thickBot="1" x14ac:dyDescent="0.25">
      <c r="A44" s="39"/>
      <c r="B44" s="40" t="s">
        <v>46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2"/>
      <c r="O44" s="42"/>
      <c r="P44" s="42"/>
      <c r="Q44" s="42"/>
      <c r="R44" s="43"/>
    </row>
    <row r="45" spans="1:18" x14ac:dyDescent="0.2">
      <c r="A45" s="4" t="s">
        <v>3</v>
      </c>
      <c r="B45" s="5"/>
      <c r="C45" s="5"/>
      <c r="D45" s="5"/>
      <c r="E45" s="5"/>
      <c r="F45" s="5"/>
      <c r="G45" s="5"/>
      <c r="H45" s="5"/>
      <c r="I45" s="5"/>
      <c r="J45" s="6"/>
      <c r="K45" s="6"/>
      <c r="L45" s="6"/>
      <c r="M45" s="6"/>
      <c r="N45" s="6"/>
      <c r="O45" s="6"/>
      <c r="P45" s="6"/>
      <c r="Q45" s="6"/>
      <c r="R45" s="7"/>
    </row>
    <row r="46" spans="1:18" ht="13.5" thickBot="1" x14ac:dyDescent="0.25">
      <c r="A46" s="8"/>
      <c r="B46" s="9" t="s">
        <v>4</v>
      </c>
      <c r="C46" s="9" t="s">
        <v>5</v>
      </c>
      <c r="D46" s="9" t="s">
        <v>6</v>
      </c>
      <c r="E46" s="9" t="s">
        <v>7</v>
      </c>
      <c r="F46" s="9" t="s">
        <v>8</v>
      </c>
      <c r="G46" s="9" t="s">
        <v>9</v>
      </c>
      <c r="H46" s="9" t="s">
        <v>10</v>
      </c>
      <c r="I46" s="9" t="s">
        <v>11</v>
      </c>
      <c r="J46" s="10">
        <v>2008</v>
      </c>
      <c r="K46" s="10">
        <v>2009</v>
      </c>
      <c r="L46" s="11" t="s">
        <v>47</v>
      </c>
      <c r="M46" s="11" t="s">
        <v>12</v>
      </c>
      <c r="N46" s="11" t="s">
        <v>13</v>
      </c>
      <c r="O46" s="11" t="s">
        <v>14</v>
      </c>
      <c r="P46" s="11" t="s">
        <v>15</v>
      </c>
      <c r="Q46" s="11">
        <v>2015</v>
      </c>
      <c r="R46" s="12">
        <v>2016</v>
      </c>
    </row>
    <row r="47" spans="1:18" ht="13.5" thickTop="1" x14ac:dyDescent="0.2">
      <c r="A47" s="13" t="s">
        <v>16</v>
      </c>
      <c r="B47" s="14"/>
      <c r="C47" s="14"/>
      <c r="D47" s="14"/>
      <c r="E47" s="14"/>
      <c r="F47" s="14"/>
      <c r="G47" s="14"/>
      <c r="H47" s="14"/>
      <c r="I47" s="14"/>
      <c r="J47" s="6"/>
      <c r="K47" s="6"/>
      <c r="L47" s="15"/>
      <c r="M47" s="6"/>
      <c r="N47" s="44"/>
      <c r="O47" s="44"/>
      <c r="P47" s="44"/>
      <c r="Q47" s="44"/>
      <c r="R47" s="45"/>
    </row>
    <row r="48" spans="1:18" x14ac:dyDescent="0.2">
      <c r="A48" s="17" t="s">
        <v>17</v>
      </c>
      <c r="B48" s="14"/>
      <c r="C48" s="14"/>
      <c r="D48" s="14"/>
      <c r="E48" s="14"/>
      <c r="F48" s="14"/>
      <c r="G48" s="14"/>
      <c r="H48" s="14"/>
      <c r="I48" s="14"/>
      <c r="J48" s="6"/>
      <c r="K48" s="6"/>
      <c r="L48" s="6"/>
      <c r="M48" s="6"/>
      <c r="N48" s="44"/>
      <c r="O48" s="44"/>
      <c r="P48" s="44"/>
      <c r="Q48" s="44"/>
      <c r="R48" s="45"/>
    </row>
    <row r="49" spans="1:18" x14ac:dyDescent="0.2">
      <c r="A49" s="18" t="s">
        <v>18</v>
      </c>
      <c r="B49" s="46">
        <f>B9/B$21*100</f>
        <v>23.401593550210517</v>
      </c>
      <c r="C49" s="46">
        <f t="shared" ref="C49:R56" si="5">C9/C$21*100</f>
        <v>24.146841916647354</v>
      </c>
      <c r="D49" s="46">
        <f t="shared" si="5"/>
        <v>23.257201958105721</v>
      </c>
      <c r="E49" s="46">
        <f t="shared" si="5"/>
        <v>22.296969957536579</v>
      </c>
      <c r="F49" s="46">
        <f t="shared" si="5"/>
        <v>21.484681010081207</v>
      </c>
      <c r="G49" s="46">
        <f t="shared" si="5"/>
        <v>20.12442592350477</v>
      </c>
      <c r="H49" s="46">
        <f t="shared" si="5"/>
        <v>20.255202655627492</v>
      </c>
      <c r="I49" s="46">
        <f t="shared" si="5"/>
        <v>19.855950364128113</v>
      </c>
      <c r="J49" s="46">
        <f t="shared" si="5"/>
        <v>18.913956100533635</v>
      </c>
      <c r="K49" s="46">
        <f t="shared" si="5"/>
        <v>21.171334392791778</v>
      </c>
      <c r="L49" s="46">
        <f t="shared" si="5"/>
        <v>20.086787112754028</v>
      </c>
      <c r="M49" s="46">
        <f t="shared" si="5"/>
        <v>19.99682598177327</v>
      </c>
      <c r="N49" s="46">
        <f t="shared" si="5"/>
        <v>20.871609489830206</v>
      </c>
      <c r="O49" s="46">
        <f t="shared" si="5"/>
        <v>21.764233816230309</v>
      </c>
      <c r="P49" s="46">
        <f t="shared" si="5"/>
        <v>22.277860909048968</v>
      </c>
      <c r="Q49" s="46">
        <f t="shared" si="5"/>
        <v>22.458883471001091</v>
      </c>
      <c r="R49" s="47">
        <f t="shared" si="5"/>
        <v>21.762959728729779</v>
      </c>
    </row>
    <row r="50" spans="1:18" x14ac:dyDescent="0.2">
      <c r="A50" s="18" t="s">
        <v>19</v>
      </c>
      <c r="B50" s="46">
        <f t="shared" ref="B50:G56" si="6">B10/B$21*100</f>
        <v>10.561067954644781</v>
      </c>
      <c r="C50" s="46">
        <f t="shared" si="6"/>
        <v>10.26899295177841</v>
      </c>
      <c r="D50" s="46">
        <f t="shared" si="6"/>
        <v>9.6306003137190768</v>
      </c>
      <c r="E50" s="46">
        <f t="shared" si="6"/>
        <v>9.656173724572028</v>
      </c>
      <c r="F50" s="46">
        <f t="shared" si="6"/>
        <v>10.405503137885498</v>
      </c>
      <c r="G50" s="46">
        <f t="shared" si="6"/>
        <v>9.8741509807822858</v>
      </c>
      <c r="H50" s="46">
        <f t="shared" si="5"/>
        <v>11.16279372344305</v>
      </c>
      <c r="I50" s="46">
        <f t="shared" si="5"/>
        <v>11.455227977187294</v>
      </c>
      <c r="J50" s="46">
        <f t="shared" si="5"/>
        <v>10.24899058247939</v>
      </c>
      <c r="K50" s="46">
        <f t="shared" si="5"/>
        <v>9.6852419595150572</v>
      </c>
      <c r="L50" s="46">
        <f t="shared" si="5"/>
        <v>8.4232930859718245</v>
      </c>
      <c r="M50" s="46">
        <f t="shared" si="5"/>
        <v>7.7660375767369807</v>
      </c>
      <c r="N50" s="46">
        <f t="shared" si="5"/>
        <v>8.0744417286682832</v>
      </c>
      <c r="O50" s="46">
        <f t="shared" si="5"/>
        <v>8.5587733005246545</v>
      </c>
      <c r="P50" s="46">
        <f t="shared" si="5"/>
        <v>8.3635900416747937</v>
      </c>
      <c r="Q50" s="46">
        <f t="shared" si="5"/>
        <v>8.3028999323652304</v>
      </c>
      <c r="R50" s="47">
        <f t="shared" si="5"/>
        <v>8.2422219048381535</v>
      </c>
    </row>
    <row r="51" spans="1:18" x14ac:dyDescent="0.2">
      <c r="A51" s="18" t="s">
        <v>20</v>
      </c>
      <c r="B51" s="46">
        <f t="shared" si="6"/>
        <v>7.7783590898356865</v>
      </c>
      <c r="C51" s="46">
        <f t="shared" si="6"/>
        <v>9.6673239923940688</v>
      </c>
      <c r="D51" s="46">
        <f t="shared" si="6"/>
        <v>11.430316415921347</v>
      </c>
      <c r="E51" s="46">
        <f t="shared" si="6"/>
        <v>11.837374470053282</v>
      </c>
      <c r="F51" s="46">
        <f t="shared" si="6"/>
        <v>11.066268470716095</v>
      </c>
      <c r="G51" s="46">
        <f t="shared" si="6"/>
        <v>10.556810184977875</v>
      </c>
      <c r="H51" s="46">
        <f t="shared" si="5"/>
        <v>10.26741609304549</v>
      </c>
      <c r="I51" s="46">
        <f t="shared" si="5"/>
        <v>9.9197633413932778</v>
      </c>
      <c r="J51" s="46">
        <f t="shared" si="5"/>
        <v>10.160956923087015</v>
      </c>
      <c r="K51" s="46">
        <f t="shared" si="5"/>
        <v>9.2900615960890711</v>
      </c>
      <c r="L51" s="46">
        <f t="shared" si="5"/>
        <v>12.423249323630449</v>
      </c>
      <c r="M51" s="46">
        <f t="shared" si="5"/>
        <v>12.921858380181114</v>
      </c>
      <c r="N51" s="46">
        <f t="shared" si="5"/>
        <v>12.695248774525398</v>
      </c>
      <c r="O51" s="46">
        <f t="shared" si="5"/>
        <v>12.107178850158228</v>
      </c>
      <c r="P51" s="46">
        <f t="shared" si="5"/>
        <v>11.74110538582987</v>
      </c>
      <c r="Q51" s="46">
        <f t="shared" si="5"/>
        <v>11.538709366017033</v>
      </c>
      <c r="R51" s="47">
        <f t="shared" si="5"/>
        <v>11.654540432181566</v>
      </c>
    </row>
    <row r="52" spans="1:18" x14ac:dyDescent="0.2">
      <c r="A52" s="18" t="s">
        <v>21</v>
      </c>
      <c r="B52" s="46">
        <f t="shared" si="6"/>
        <v>5.5975676480853327</v>
      </c>
      <c r="C52" s="46">
        <f t="shared" si="6"/>
        <v>6.0205776208312685</v>
      </c>
      <c r="D52" s="46">
        <f t="shared" si="6"/>
        <v>5.7039663201913999</v>
      </c>
      <c r="E52" s="46">
        <f t="shared" si="6"/>
        <v>5.9902262137754914</v>
      </c>
      <c r="F52" s="46">
        <f t="shared" si="6"/>
        <v>6.1257199194311269</v>
      </c>
      <c r="G52" s="46">
        <f t="shared" si="6"/>
        <v>6.9644194059581261</v>
      </c>
      <c r="H52" s="46">
        <f t="shared" si="5"/>
        <v>6.8770700130584324</v>
      </c>
      <c r="I52" s="46">
        <f t="shared" si="5"/>
        <v>7.2089565179201118</v>
      </c>
      <c r="J52" s="46">
        <f t="shared" si="5"/>
        <v>7.2425759222571235</v>
      </c>
      <c r="K52" s="46">
        <f t="shared" si="5"/>
        <v>5.134572818072705</v>
      </c>
      <c r="L52" s="46">
        <f t="shared" si="5"/>
        <v>5.9311619115754342</v>
      </c>
      <c r="M52" s="46">
        <f t="shared" si="5"/>
        <v>6.0166373819153112</v>
      </c>
      <c r="N52" s="46">
        <f t="shared" si="5"/>
        <v>5.9348556454675157</v>
      </c>
      <c r="O52" s="46">
        <f t="shared" si="5"/>
        <v>5.7924604361208356</v>
      </c>
      <c r="P52" s="46">
        <f t="shared" si="5"/>
        <v>5.7873958345256922</v>
      </c>
      <c r="Q52" s="46">
        <f t="shared" si="5"/>
        <v>5.9040236866119802</v>
      </c>
      <c r="R52" s="47">
        <f t="shared" si="5"/>
        <v>5.8875786073386127</v>
      </c>
    </row>
    <row r="53" spans="1:18" x14ac:dyDescent="0.2">
      <c r="A53" s="18" t="s">
        <v>49</v>
      </c>
      <c r="B53" s="46">
        <f t="shared" si="6"/>
        <v>7.4899853855450313</v>
      </c>
      <c r="C53" s="46">
        <f t="shared" si="6"/>
        <v>6.4730123575754668</v>
      </c>
      <c r="D53" s="46">
        <f t="shared" si="6"/>
        <v>5.7888836921096987</v>
      </c>
      <c r="E53" s="46">
        <f t="shared" si="6"/>
        <v>5.7261519515161856</v>
      </c>
      <c r="F53" s="46">
        <f t="shared" si="6"/>
        <v>5.9866699768315943</v>
      </c>
      <c r="G53" s="46">
        <f t="shared" si="6"/>
        <v>6.0116411646920653</v>
      </c>
      <c r="H53" s="46">
        <f t="shared" si="5"/>
        <v>5.0975720844526418</v>
      </c>
      <c r="I53" s="46">
        <f t="shared" si="5"/>
        <v>4.636740728979186</v>
      </c>
      <c r="J53" s="46">
        <f t="shared" si="5"/>
        <v>4.6601109092656321</v>
      </c>
      <c r="K53" s="46">
        <f t="shared" si="5"/>
        <v>7.5801796648662272</v>
      </c>
      <c r="L53" s="46">
        <f t="shared" si="5"/>
        <v>7.2046716964887887</v>
      </c>
      <c r="M53" s="46">
        <f t="shared" si="5"/>
        <v>6.8651215130311316</v>
      </c>
      <c r="N53" s="46">
        <f t="shared" si="5"/>
        <v>6.9247807977210645</v>
      </c>
      <c r="O53" s="46">
        <f t="shared" si="5"/>
        <v>6.5325965197882629</v>
      </c>
      <c r="P53" s="46">
        <f t="shared" si="5"/>
        <v>6.6336283622082011</v>
      </c>
      <c r="Q53" s="46">
        <f t="shared" si="5"/>
        <v>6.621345550027109</v>
      </c>
      <c r="R53" s="47">
        <f t="shared" si="5"/>
        <v>6.6143439894227081</v>
      </c>
    </row>
    <row r="54" spans="1:18" x14ac:dyDescent="0.2">
      <c r="A54" s="18" t="s">
        <v>22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7"/>
    </row>
    <row r="55" spans="1:18" x14ac:dyDescent="0.2">
      <c r="A55" s="20" t="s">
        <v>23</v>
      </c>
      <c r="B55" s="46">
        <f t="shared" si="6"/>
        <v>15.681079053934704</v>
      </c>
      <c r="C55" s="46">
        <f t="shared" si="6"/>
        <v>15.400276539093113</v>
      </c>
      <c r="D55" s="46">
        <f t="shared" si="6"/>
        <v>15.478604209024969</v>
      </c>
      <c r="E55" s="46">
        <f t="shared" si="6"/>
        <v>16.034381486025691</v>
      </c>
      <c r="F55" s="46">
        <f t="shared" si="6"/>
        <v>16.480422550917432</v>
      </c>
      <c r="G55" s="46">
        <f t="shared" si="6"/>
        <v>17.101798335829059</v>
      </c>
      <c r="H55" s="46">
        <f t="shared" si="5"/>
        <v>18.454426337778145</v>
      </c>
      <c r="I55" s="46">
        <f t="shared" si="5"/>
        <v>17.125457438210638</v>
      </c>
      <c r="J55" s="46">
        <f t="shared" si="5"/>
        <v>18.62475442560325</v>
      </c>
      <c r="K55" s="46">
        <f t="shared" si="5"/>
        <v>16.76956293976745</v>
      </c>
      <c r="L55" s="46">
        <f t="shared" si="5"/>
        <v>15.956585765796067</v>
      </c>
      <c r="M55" s="46">
        <f t="shared" si="5"/>
        <v>15.701065860596744</v>
      </c>
      <c r="N55" s="46">
        <f t="shared" si="5"/>
        <v>15.290576261440108</v>
      </c>
      <c r="O55" s="46">
        <f t="shared" si="5"/>
        <v>15.095316876415286</v>
      </c>
      <c r="P55" s="46">
        <f t="shared" si="5"/>
        <v>15.040373211961983</v>
      </c>
      <c r="Q55" s="46">
        <f t="shared" si="5"/>
        <v>14.540547623548356</v>
      </c>
      <c r="R55" s="47">
        <f t="shared" si="5"/>
        <v>14.51181973389909</v>
      </c>
    </row>
    <row r="56" spans="1:18" x14ac:dyDescent="0.2">
      <c r="A56" s="18" t="s">
        <v>24</v>
      </c>
      <c r="B56" s="46">
        <f t="shared" si="6"/>
        <v>29.490347317743936</v>
      </c>
      <c r="C56" s="46">
        <f t="shared" si="6"/>
        <v>28.022974621680312</v>
      </c>
      <c r="D56" s="46">
        <f t="shared" si="6"/>
        <v>28.710427090927777</v>
      </c>
      <c r="E56" s="46">
        <f t="shared" si="6"/>
        <v>28.458722196520746</v>
      </c>
      <c r="F56" s="46">
        <f t="shared" si="6"/>
        <v>28.450734934137049</v>
      </c>
      <c r="G56" s="46">
        <f t="shared" si="6"/>
        <v>29.366754004255814</v>
      </c>
      <c r="H56" s="46">
        <f t="shared" si="5"/>
        <v>27.88551909259477</v>
      </c>
      <c r="I56" s="46">
        <f t="shared" si="5"/>
        <v>29.797903632181384</v>
      </c>
      <c r="J56" s="46">
        <f t="shared" si="5"/>
        <v>30.148655136773961</v>
      </c>
      <c r="K56" s="46">
        <f t="shared" si="5"/>
        <v>30.369046628897717</v>
      </c>
      <c r="L56" s="46">
        <f t="shared" si="5"/>
        <v>29.974251103783406</v>
      </c>
      <c r="M56" s="46">
        <f t="shared" si="5"/>
        <v>30.732453305765446</v>
      </c>
      <c r="N56" s="46">
        <f t="shared" si="5"/>
        <v>30.208487302347425</v>
      </c>
      <c r="O56" s="46">
        <f t="shared" si="5"/>
        <v>30.149440200762427</v>
      </c>
      <c r="P56" s="46">
        <f t="shared" si="5"/>
        <v>30.156046254750478</v>
      </c>
      <c r="Q56" s="46">
        <f t="shared" si="5"/>
        <v>30.633590370429204</v>
      </c>
      <c r="R56" s="47">
        <f t="shared" si="5"/>
        <v>31.326535603590099</v>
      </c>
    </row>
    <row r="57" spans="1:18" x14ac:dyDescent="0.2">
      <c r="A57" s="17" t="s">
        <v>25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7"/>
    </row>
    <row r="58" spans="1:18" x14ac:dyDescent="0.2">
      <c r="A58" s="17" t="s">
        <v>26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7"/>
    </row>
    <row r="59" spans="1:18" x14ac:dyDescent="0.2">
      <c r="A59" s="13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7"/>
    </row>
    <row r="60" spans="1:18" ht="13.5" thickBot="1" x14ac:dyDescent="0.25">
      <c r="A60" s="21" t="s">
        <v>27</v>
      </c>
      <c r="B60" s="48"/>
      <c r="C60" s="48"/>
      <c r="D60" s="48"/>
      <c r="E60" s="48"/>
      <c r="F60" s="48"/>
      <c r="G60" s="48"/>
      <c r="H60" s="48"/>
      <c r="I60" s="48"/>
      <c r="J60" s="46"/>
      <c r="K60" s="46"/>
      <c r="L60" s="46"/>
      <c r="M60" s="46"/>
      <c r="N60" s="46"/>
      <c r="O60" s="46"/>
      <c r="P60" s="46"/>
      <c r="Q60" s="46"/>
      <c r="R60" s="47"/>
    </row>
    <row r="61" spans="1:18" ht="13.5" thickBot="1" x14ac:dyDescent="0.25">
      <c r="A61" s="23" t="s">
        <v>28</v>
      </c>
      <c r="B61" s="48">
        <f t="shared" ref="B61:G61" si="7">SUM(B49:B56)</f>
        <v>100</v>
      </c>
      <c r="C61" s="48">
        <f t="shared" si="7"/>
        <v>100</v>
      </c>
      <c r="D61" s="48">
        <f t="shared" si="7"/>
        <v>99.999999999999986</v>
      </c>
      <c r="E61" s="48">
        <f t="shared" si="7"/>
        <v>100</v>
      </c>
      <c r="F61" s="48">
        <f t="shared" si="7"/>
        <v>100</v>
      </c>
      <c r="G61" s="48">
        <f t="shared" si="7"/>
        <v>99.999999999999986</v>
      </c>
      <c r="H61" s="48">
        <f t="shared" ref="H61:M61" si="8">SUM(H49:H56)</f>
        <v>100.00000000000003</v>
      </c>
      <c r="I61" s="48">
        <f t="shared" si="8"/>
        <v>100.00000000000001</v>
      </c>
      <c r="J61" s="49">
        <f t="shared" si="8"/>
        <v>100</v>
      </c>
      <c r="K61" s="49">
        <f t="shared" si="8"/>
        <v>100.00000000000001</v>
      </c>
      <c r="L61" s="49">
        <f t="shared" si="8"/>
        <v>100</v>
      </c>
      <c r="M61" s="49">
        <f t="shared" si="8"/>
        <v>100</v>
      </c>
      <c r="N61" s="49">
        <f>N49+N50+N51+N52+N53+N55+N56</f>
        <v>99.999999999999986</v>
      </c>
      <c r="O61" s="49">
        <f>O49+O50+O51+O52+O53+O55+O56</f>
        <v>100</v>
      </c>
      <c r="P61" s="49">
        <f>P49+P50+P51+P52+P53+P55+P56</f>
        <v>99.999999999999986</v>
      </c>
      <c r="Q61" s="49">
        <f>Q49+Q50+Q51+Q52+Q53+Q55+Q56</f>
        <v>100</v>
      </c>
      <c r="R61" s="50">
        <f>R49+R50+R51+R52+R53+R55+R56</f>
        <v>100.00000000000001</v>
      </c>
    </row>
    <row r="62" spans="1:18" x14ac:dyDescent="0.2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8" x14ac:dyDescent="0.2">
      <c r="A63" s="51" t="s">
        <v>48</v>
      </c>
      <c r="B63" s="29"/>
    </row>
    <row r="64" spans="1:18" x14ac:dyDescent="0.2">
      <c r="B64" s="52"/>
    </row>
    <row r="65" spans="2:2" x14ac:dyDescent="0.2">
      <c r="B65" s="52"/>
    </row>
    <row r="66" spans="2:2" x14ac:dyDescent="0.2">
      <c r="B66" s="52"/>
    </row>
    <row r="67" spans="2:2" x14ac:dyDescent="0.2">
      <c r="B67" s="52"/>
    </row>
    <row r="68" spans="2:2" x14ac:dyDescent="0.2">
      <c r="B68" s="52"/>
    </row>
    <row r="69" spans="2:2" x14ac:dyDescent="0.2">
      <c r="B69" s="52"/>
    </row>
    <row r="70" spans="2:2" x14ac:dyDescent="0.2">
      <c r="B70" s="52"/>
    </row>
    <row r="71" spans="2:2" x14ac:dyDescent="0.2">
      <c r="B71" s="53"/>
    </row>
  </sheetData>
  <mergeCells count="4">
    <mergeCell ref="A1:Q1"/>
    <mergeCell ref="A2:Q2"/>
    <mergeCell ref="B4:R4"/>
    <mergeCell ref="B24:Q24"/>
  </mergeCells>
  <pageMargins left="0.25" right="0.25" top="0.39" bottom="0.31" header="0.3" footer="0.3"/>
  <pageSetup paperSize="9" scale="66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4</vt:lpstr>
      <vt:lpstr>'Table 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Stephanie</cp:lastModifiedBy>
  <dcterms:created xsi:type="dcterms:W3CDTF">2017-06-08T02:28:43Z</dcterms:created>
  <dcterms:modified xsi:type="dcterms:W3CDTF">2017-06-08T03:45:26Z</dcterms:modified>
</cp:coreProperties>
</file>