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D\SAD\2022\6 Tourism\1 PTSA\3 2021 Estimates\2 Fnl_Ws\Final\For Web Uploading\"/>
    </mc:Choice>
  </mc:AlternateContent>
  <xr:revisionPtr revIDLastSave="0" documentId="13_ncr:1_{1F2F14D4-E2DE-4411-9E09-A21E536C7F52}" xr6:coauthVersionLast="47" xr6:coauthVersionMax="47" xr10:uidLastSave="{00000000-0000-0000-0000-000000000000}"/>
  <bookViews>
    <workbookView xWindow="-120" yWindow="-120" windowWidth="29040" windowHeight="15840" xr2:uid="{BD302FF0-BD44-48AD-BE40-7B2E992B2B85}"/>
  </bookViews>
  <sheets>
    <sheet name="Tables 7" sheetId="1" r:id="rId1"/>
  </sheets>
  <externalReferences>
    <externalReference r:id="rId2"/>
    <externalReference r:id="rId3"/>
  </externalReferences>
  <definedNames>
    <definedName name="_xlnm._FilterDatabase" localSheetId="0" hidden="1">'Tables 7'!$T$7:$T$12</definedName>
    <definedName name="CORA" localSheetId="0">[1]T8_10!#REF!</definedName>
    <definedName name="CORA">[1]T8_10!#REF!</definedName>
    <definedName name="derived">[1]T8_10!#REF!</definedName>
    <definedName name="PAGE1" localSheetId="0">[1]T8_10!#REF!</definedName>
    <definedName name="PAGE1">[1]T8_10!#REF!</definedName>
    <definedName name="PAGE2" localSheetId="0">[1]T8_10!#REF!</definedName>
    <definedName name="PAGE2">[1]T8_10!#REF!</definedName>
    <definedName name="_xlnm.Print_Area" localSheetId="0">'Tables 7'!$A$1:$W$50</definedName>
    <definedName name="Print_Area_MI">[2]arrivals!$A$2:$F$115</definedName>
    <definedName name="u" localSheetId="0">[1]T8_10!#REF!</definedName>
    <definedName name="u">[1]T8_10!#REF!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7" i="1" l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W42" i="1"/>
  <c r="W48" i="1" s="1"/>
  <c r="V42" i="1"/>
  <c r="V48" i="1" s="1"/>
  <c r="U42" i="1"/>
  <c r="U48" i="1" s="1"/>
  <c r="T42" i="1"/>
  <c r="T48" i="1" s="1"/>
  <c r="S42" i="1"/>
  <c r="S48" i="1" s="1"/>
  <c r="R42" i="1"/>
  <c r="R48" i="1" s="1"/>
  <c r="Q42" i="1"/>
  <c r="Q48" i="1" s="1"/>
  <c r="P42" i="1"/>
  <c r="P48" i="1" s="1"/>
  <c r="O42" i="1"/>
  <c r="O48" i="1" s="1"/>
  <c r="N42" i="1"/>
  <c r="N48" i="1" s="1"/>
  <c r="M42" i="1"/>
  <c r="M48" i="1" s="1"/>
  <c r="L42" i="1"/>
  <c r="L48" i="1" s="1"/>
  <c r="K42" i="1"/>
  <c r="K48" i="1" s="1"/>
  <c r="J42" i="1"/>
  <c r="J48" i="1" s="1"/>
  <c r="I42" i="1"/>
  <c r="I48" i="1" s="1"/>
  <c r="H42" i="1"/>
  <c r="H48" i="1" s="1"/>
  <c r="G42" i="1"/>
  <c r="G48" i="1" s="1"/>
  <c r="F42" i="1"/>
  <c r="F48" i="1" s="1"/>
  <c r="E42" i="1"/>
  <c r="E48" i="1" s="1"/>
  <c r="D42" i="1"/>
  <c r="D48" i="1" s="1"/>
  <c r="C42" i="1"/>
  <c r="C48" i="1" s="1"/>
  <c r="B42" i="1"/>
  <c r="B48" i="1" s="1"/>
  <c r="A39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5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17" i="1"/>
</calcChain>
</file>

<file path=xl/sharedStrings.xml><?xml version="1.0" encoding="utf-8"?>
<sst xmlns="http://schemas.openxmlformats.org/spreadsheetml/2006/main" count="56" uniqueCount="40">
  <si>
    <t>Table 7.1</t>
  </si>
  <si>
    <t>TOTAL EMPLOYMENT IN THE PHILIPPINES AND EMPLOYMENT IN TOURISM INDUSTRIES, 2000 - 2021</t>
  </si>
  <si>
    <t>Levels (in thousand persons)</t>
  </si>
  <si>
    <t>TOTAL EMPLOYMENT IN THE PHILIPPINES</t>
  </si>
  <si>
    <t>TOURISM CHARACTERISTIC INDUSTRIES</t>
  </si>
  <si>
    <t xml:space="preserve">Accommodation and food and beverage </t>
  </si>
  <si>
    <t>Passenger transport</t>
  </si>
  <si>
    <t>Travel Agents, tour operators and tourism guides</t>
  </si>
  <si>
    <t>Recreation, entertainment and cultural services</t>
  </si>
  <si>
    <t>Retail trade on tourism-characteristic goods</t>
  </si>
  <si>
    <t>Miscellaneous</t>
  </si>
  <si>
    <t>Note: Details may not add up to totals due to rounding</t>
  </si>
  <si>
    <t>Table 7.2</t>
  </si>
  <si>
    <t>Percent share to total (in percent)</t>
  </si>
  <si>
    <t>Share of Employment in Tourism Industries
to Total Employment</t>
  </si>
  <si>
    <t>Table 7.3</t>
  </si>
  <si>
    <t>Growth rates (in percent)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</si>
  <si>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</si>
  <si>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</si>
  <si>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</si>
  <si>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</si>
  <si>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</si>
  <si>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</si>
  <si>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</si>
  <si>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</si>
  <si>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</si>
  <si>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</si>
  <si>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</si>
  <si>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</si>
  <si>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</si>
  <si>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</si>
  <si>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</si>
  <si>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</si>
  <si>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</si>
  <si>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</si>
  <si>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</si>
  <si>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</si>
  <si>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</si>
  <si>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Table 7.4</t>
  </si>
  <si>
    <t>Source: Philippine Statistics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</si>
</sst>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0.0_);\(0.0\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1" fillId="0" borderId="0" xfId="2"/>
    <xf numFmtId="0" fontId="0" fillId="0" borderId="0" xfId="2" applyFont="1" applyAlignment="1" applyProtection="1">
      <alignment vertical="center"/>
      <protection locked="0"/>
    </xf>
    <xf numFmtId="0" fontId="1" fillId="0" borderId="0" xfId="2" applyAlignment="1">
      <alignment vertical="center"/>
    </xf>
    <xf numFmtId="165" fontId="1" fillId="0" borderId="1" xfId="1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 vertical="center" wrapText="1"/>
    </xf>
    <xf numFmtId="0" fontId="1" fillId="0" borderId="1" xfId="2" quotePrefix="1" applyBorder="1" applyAlignment="1" applyProtection="1">
      <alignment horizontal="center" vertical="center" wrapText="1"/>
      <protection locked="0"/>
    </xf>
    <xf numFmtId="0" fontId="1" fillId="0" borderId="0" xfId="2" applyAlignment="1">
      <alignment horizontal="center"/>
    </xf>
    <xf numFmtId="0" fontId="1" fillId="0" borderId="0" xfId="2" applyAlignment="1">
      <alignment horizontal="left" vertical="center"/>
    </xf>
    <xf numFmtId="165" fontId="1" fillId="0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 applyProtection="1">
      <alignment horizontal="center" vertical="center"/>
      <protection locked="0"/>
    </xf>
    <xf numFmtId="165" fontId="1" fillId="0" borderId="0" xfId="1" applyNumberFormat="1" applyFont="1" applyFill="1" applyBorder="1" applyAlignment="1">
      <alignment horizontal="left" vertical="center"/>
    </xf>
    <xf numFmtId="1" fontId="1" fillId="0" borderId="0" xfId="2" applyNumberFormat="1" applyAlignment="1">
      <alignment vertical="center"/>
    </xf>
    <xf numFmtId="165" fontId="1" fillId="0" borderId="0" xfId="1" applyNumberFormat="1" applyFont="1" applyFill="1" applyBorder="1" applyAlignment="1" applyProtection="1">
      <alignment horizontal="left" vertical="center"/>
    </xf>
    <xf numFmtId="165" fontId="1" fillId="0" borderId="0" xfId="1" applyNumberFormat="1" applyFont="1" applyFill="1" applyBorder="1" applyAlignment="1" applyProtection="1">
      <alignment horizontal="left" vertical="center"/>
      <protection locked="0"/>
    </xf>
    <xf numFmtId="0" fontId="1" fillId="0" borderId="0" xfId="2" applyAlignment="1">
      <alignment horizontal="left" vertical="center" indent="2"/>
    </xf>
    <xf numFmtId="1" fontId="1" fillId="0" borderId="0" xfId="2" applyNumberFormat="1" applyAlignment="1" applyProtection="1">
      <alignment vertical="center"/>
      <protection locked="0"/>
    </xf>
    <xf numFmtId="0" fontId="0" fillId="0" borderId="0" xfId="2" applyFont="1" applyAlignment="1">
      <alignment horizontal="left" vertical="center" indent="2"/>
    </xf>
    <xf numFmtId="2" fontId="1" fillId="0" borderId="2" xfId="2" applyNumberFormat="1" applyBorder="1" applyAlignment="1">
      <alignment horizontal="left" vertical="center" indent="2"/>
    </xf>
    <xf numFmtId="1" fontId="1" fillId="0" borderId="2" xfId="2" applyNumberFormat="1" applyBorder="1" applyAlignment="1">
      <alignment vertical="center"/>
    </xf>
    <xf numFmtId="1" fontId="1" fillId="0" borderId="2" xfId="2" applyNumberFormat="1" applyBorder="1" applyAlignment="1" applyProtection="1">
      <alignment vertical="center"/>
      <protection locked="0"/>
    </xf>
    <xf numFmtId="2" fontId="1" fillId="0" borderId="0" xfId="2" applyNumberFormat="1" applyAlignment="1">
      <alignment horizontal="left" vertical="center"/>
    </xf>
    <xf numFmtId="166" fontId="1" fillId="0" borderId="0" xfId="2" applyNumberFormat="1" applyProtection="1">
      <protection locked="0"/>
    </xf>
    <xf numFmtId="0" fontId="1" fillId="0" borderId="0" xfId="2" applyProtection="1">
      <protection locked="0"/>
    </xf>
    <xf numFmtId="0" fontId="2" fillId="0" borderId="0" xfId="2" applyFont="1" applyAlignment="1">
      <alignment horizontal="left" vertical="center"/>
    </xf>
    <xf numFmtId="2" fontId="1" fillId="0" borderId="0" xfId="2" applyNumberFormat="1" applyAlignment="1">
      <alignment vertical="center"/>
    </xf>
    <xf numFmtId="166" fontId="1" fillId="0" borderId="0" xfId="2" applyNumberFormat="1"/>
    <xf numFmtId="2" fontId="1" fillId="0" borderId="0" xfId="2" applyNumberFormat="1" applyAlignment="1">
      <alignment horizontal="left" vertical="center" indent="2"/>
    </xf>
    <xf numFmtId="0" fontId="0" fillId="0" borderId="0" xfId="2" applyFont="1" applyAlignment="1">
      <alignment vertical="center"/>
    </xf>
    <xf numFmtId="3" fontId="1" fillId="0" borderId="0" xfId="2" applyNumberFormat="1"/>
    <xf numFmtId="0" fontId="1" fillId="0" borderId="0" xfId="2" applyAlignment="1">
      <alignment horizontal="center" vertical="center"/>
    </xf>
    <xf numFmtId="0" fontId="1" fillId="0" borderId="0" xfId="2" applyAlignment="1" applyProtection="1">
      <alignment vertical="center"/>
      <protection locked="0"/>
    </xf>
    <xf numFmtId="0" fontId="1" fillId="0" borderId="2" xfId="2" applyBorder="1" applyAlignment="1">
      <alignment vertical="center" wrapText="1"/>
    </xf>
    <xf numFmtId="167" fontId="1" fillId="0" borderId="2" xfId="1" applyNumberFormat="1" applyFont="1" applyFill="1" applyBorder="1" applyAlignment="1">
      <alignment vertical="center"/>
    </xf>
    <xf numFmtId="167" fontId="1" fillId="0" borderId="2" xfId="1" applyNumberFormat="1" applyFont="1" applyFill="1" applyBorder="1" applyAlignment="1" applyProtection="1">
      <alignment vertical="center"/>
      <protection locked="0"/>
    </xf>
    <xf numFmtId="0" fontId="1" fillId="0" borderId="0" xfId="2" applyAlignment="1">
      <alignment vertical="center" wrapText="1"/>
    </xf>
    <xf numFmtId="166" fontId="1" fillId="0" borderId="0" xfId="2" applyNumberFormat="1" applyAlignment="1">
      <alignment vertical="center"/>
    </xf>
    <xf numFmtId="0" fontId="3" fillId="0" borderId="0" xfId="2" applyFont="1" applyAlignment="1">
      <alignment vertical="center"/>
    </xf>
    <xf numFmtId="0" fontId="1" fillId="0" borderId="0" xfId="2" applyAlignment="1">
      <alignment horizontal="left"/>
    </xf>
    <xf numFmtId="0" fontId="1" fillId="0" borderId="0" xfId="2" applyAlignment="1" applyProtection="1">
      <alignment horizontal="center"/>
      <protection locked="0"/>
    </xf>
    <xf numFmtId="168" fontId="1" fillId="0" borderId="0" xfId="2" applyNumberFormat="1" applyAlignment="1">
      <alignment vertical="center"/>
    </xf>
    <xf numFmtId="168" fontId="1" fillId="0" borderId="0" xfId="2" applyNumberFormat="1" applyAlignment="1" applyProtection="1">
      <alignment vertical="center"/>
      <protection locked="0"/>
    </xf>
    <xf numFmtId="0" fontId="1" fillId="0" borderId="2" xfId="2" applyBorder="1" applyAlignment="1">
      <alignment horizontal="left" vertical="center" indent="2"/>
    </xf>
    <xf numFmtId="168" fontId="1" fillId="0" borderId="2" xfId="2" applyNumberFormat="1" applyBorder="1" applyAlignment="1">
      <alignment vertical="center"/>
    </xf>
    <xf numFmtId="168" fontId="1" fillId="0" borderId="2" xfId="2" applyNumberFormat="1" applyBorder="1" applyAlignment="1" applyProtection="1">
      <alignment vertical="center"/>
      <protection locked="0"/>
    </xf>
    <xf numFmtId="0" fontId="0" fillId="0" borderId="0" xfId="2" applyFont="1"/>
    <xf numFmtId="167" fontId="1" fillId="0" borderId="0" xfId="2" applyNumberFormat="1"/>
    <xf numFmtId="167" fontId="1" fillId="0" borderId="0" xfId="2" applyNumberFormat="1" applyProtection="1">
      <protection locked="0"/>
    </xf>
    <xf numFmtId="169" fontId="1" fillId="0" borderId="0" xfId="2" applyNumberFormat="1" applyAlignment="1">
      <alignment vertical="center"/>
    </xf>
    <xf numFmtId="0" fontId="1" fillId="0" borderId="1" xfId="2" applyBorder="1" applyAlignment="1">
      <alignment horizontal="center" vertical="center"/>
    </xf>
    <xf numFmtId="168" fontId="1" fillId="0" borderId="1" xfId="2" applyNumberFormat="1" applyBorder="1"/>
    <xf numFmtId="168" fontId="1" fillId="0" borderId="1" xfId="2" applyNumberFormat="1" applyBorder="1" applyProtection="1">
      <protection locked="0"/>
    </xf>
    <xf numFmtId="0" fontId="1" fillId="0" borderId="0" xfId="2" quotePrefix="1" applyAlignment="1">
      <alignment horizontal="right"/>
    </xf>
  </cellXfs>
  <cellStyles count="3">
    <cellStyle name="Comma" xfId="1" builtinId="3"/>
    <cellStyle name="Normal" xfId="0" builtinId="0"/>
    <cellStyle name="Normal 2" xfId="2" xr:uid="{E12316F9-F0B4-4DB7-AE0F-B5E33AE07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so_server\EISAD_Files\lea\PTSA\PSY%20chapter%20on%20touris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s_statistics\eisad\Documents%20and%20Settings\ra.clavido\Desktop\PTSA\Inbound\Inbound%20tourism%20expenditure%20(2000-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_1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883C-3085-44CE-BB95-8C1D8AAABD3F}">
  <sheetPr>
    <pageSetUpPr fitToPage="1"/>
  </sheetPr>
  <dimension ref="A1:W70"/>
  <sheetViews>
    <sheetView showGridLines="0" tabSelected="1" zoomScaleNormal="100" zoomScaleSheetLayoutView="160" zoomScalePageLayoutView="70" workbookViewId="0">
      <pane xSplit="1" topLeftCell="B1" activePane="topRight" state="frozen"/>
      <selection activeCell="T4" sqref="T4"/>
      <selection pane="topRight" activeCell="S6" sqref="S6"/>
    </sheetView>
  </sheetViews>
  <sheetFormatPr defaultColWidth="9.140625" defaultRowHeight="12.75" x14ac:dyDescent="0.2"/>
  <cols>
    <col min="1" max="1" width="52.7109375" style="1" customWidth="1"/>
    <col min="2" max="23" width="9.28515625" style="1" customWidth="1"/>
    <col min="24" max="16384" width="9.140625" style="1"/>
  </cols>
  <sheetData>
    <row r="1" spans="1:23" x14ac:dyDescent="0.2">
      <c r="A1" s="1" t="s">
        <v>0</v>
      </c>
    </row>
    <row r="2" spans="1:23" ht="15" x14ac:dyDescent="0.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3" s="7" customFormat="1" ht="28.5" customHeight="1" x14ac:dyDescent="0.2">
      <c r="A4" s="4"/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6">
        <v>2020</v>
      </c>
      <c r="W4" s="6">
        <v>2021</v>
      </c>
    </row>
    <row r="5" spans="1:23" x14ac:dyDescent="0.2">
      <c r="A5" s="8" t="s">
        <v>3</v>
      </c>
      <c r="B5" s="9">
        <v>28294</v>
      </c>
      <c r="C5" s="9">
        <v>29154</v>
      </c>
      <c r="D5" s="9">
        <v>30062</v>
      </c>
      <c r="E5" s="9">
        <v>30627</v>
      </c>
      <c r="F5" s="9">
        <v>31611</v>
      </c>
      <c r="G5" s="9">
        <v>32312</v>
      </c>
      <c r="H5" s="9">
        <v>32962</v>
      </c>
      <c r="I5" s="9">
        <v>33564</v>
      </c>
      <c r="J5" s="9">
        <v>34089</v>
      </c>
      <c r="K5" s="9">
        <v>35060</v>
      </c>
      <c r="L5" s="9">
        <v>36047</v>
      </c>
      <c r="M5" s="9">
        <v>36614</v>
      </c>
      <c r="N5" s="9">
        <v>37600</v>
      </c>
      <c r="O5" s="9">
        <v>38118</v>
      </c>
      <c r="P5" s="9">
        <v>38092</v>
      </c>
      <c r="Q5" s="9">
        <v>38741</v>
      </c>
      <c r="R5" s="9">
        <v>40837</v>
      </c>
      <c r="S5" s="9">
        <v>40335</v>
      </c>
      <c r="T5" s="9">
        <v>41157</v>
      </c>
      <c r="U5" s="9">
        <v>41938</v>
      </c>
      <c r="V5" s="10">
        <v>39378.89875</v>
      </c>
      <c r="W5" s="10">
        <v>43989.086083333299</v>
      </c>
    </row>
    <row r="6" spans="1:23" x14ac:dyDescent="0.2">
      <c r="A6" s="8" t="s">
        <v>4</v>
      </c>
      <c r="B6" s="11">
        <v>2639.0569719528594</v>
      </c>
      <c r="C6" s="11">
        <v>2723.6357858507299</v>
      </c>
      <c r="D6" s="11">
        <v>2799.0368014587989</v>
      </c>
      <c r="E6" s="11">
        <v>2940.2267046019842</v>
      </c>
      <c r="F6" s="11">
        <v>3076.6989297560285</v>
      </c>
      <c r="G6" s="11">
        <v>3136.3349692981624</v>
      </c>
      <c r="H6" s="11">
        <v>3448.798270970145</v>
      </c>
      <c r="I6" s="11">
        <v>3548.9277776259983</v>
      </c>
      <c r="J6" s="11">
        <v>3642.2352668706617</v>
      </c>
      <c r="K6" s="11">
        <v>3911.7490516996254</v>
      </c>
      <c r="L6" s="11">
        <v>4126.0250154757687</v>
      </c>
      <c r="M6" s="11">
        <v>4265.6243540105706</v>
      </c>
      <c r="N6" s="11">
        <v>4561</v>
      </c>
      <c r="O6" s="11">
        <v>4709</v>
      </c>
      <c r="P6" s="11">
        <v>4819</v>
      </c>
      <c r="Q6" s="11">
        <v>4971</v>
      </c>
      <c r="R6" s="12">
        <v>5224</v>
      </c>
      <c r="S6" s="11">
        <v>5268.2531864585126</v>
      </c>
      <c r="T6" s="11">
        <v>5364.6437508492372</v>
      </c>
      <c r="U6" s="13">
        <v>5719.0753147207324</v>
      </c>
      <c r="V6" s="14">
        <v>4681.2113282718756</v>
      </c>
      <c r="W6" s="14">
        <v>4895.1530084170472</v>
      </c>
    </row>
    <row r="7" spans="1:23" x14ac:dyDescent="0.2">
      <c r="A7" s="15" t="s">
        <v>5</v>
      </c>
      <c r="B7" s="12">
        <v>684</v>
      </c>
      <c r="C7" s="12">
        <v>668</v>
      </c>
      <c r="D7" s="12">
        <v>693</v>
      </c>
      <c r="E7" s="12">
        <v>750</v>
      </c>
      <c r="F7" s="12">
        <v>806</v>
      </c>
      <c r="G7" s="12">
        <v>861</v>
      </c>
      <c r="H7" s="12">
        <v>893</v>
      </c>
      <c r="I7" s="12">
        <v>907</v>
      </c>
      <c r="J7" s="12">
        <v>953</v>
      </c>
      <c r="K7" s="12">
        <v>1017</v>
      </c>
      <c r="L7" s="12">
        <v>1045</v>
      </c>
      <c r="M7" s="12">
        <v>1116</v>
      </c>
      <c r="N7" s="12">
        <v>1579</v>
      </c>
      <c r="O7" s="12">
        <v>1601</v>
      </c>
      <c r="P7" s="12">
        <v>1694</v>
      </c>
      <c r="Q7" s="12">
        <v>1743</v>
      </c>
      <c r="R7" s="12">
        <v>1756</v>
      </c>
      <c r="S7" s="12">
        <v>1740</v>
      </c>
      <c r="T7" s="12">
        <v>1729</v>
      </c>
      <c r="U7" s="12">
        <v>1932.9702499999999</v>
      </c>
      <c r="V7" s="16">
        <v>1468.1292500000002</v>
      </c>
      <c r="W7" s="16">
        <v>1416.1234719307197</v>
      </c>
    </row>
    <row r="8" spans="1:23" x14ac:dyDescent="0.2">
      <c r="A8" s="15" t="s">
        <v>6</v>
      </c>
      <c r="B8" s="12">
        <v>1085</v>
      </c>
      <c r="C8" s="12">
        <v>1157</v>
      </c>
      <c r="D8" s="12">
        <v>1181</v>
      </c>
      <c r="E8" s="12">
        <v>1262</v>
      </c>
      <c r="F8" s="12">
        <v>1326</v>
      </c>
      <c r="G8" s="12">
        <v>1339</v>
      </c>
      <c r="H8" s="12">
        <v>1533</v>
      </c>
      <c r="I8" s="12">
        <v>1598</v>
      </c>
      <c r="J8" s="12">
        <v>1593</v>
      </c>
      <c r="K8" s="12">
        <v>1762</v>
      </c>
      <c r="L8" s="12">
        <v>1902</v>
      </c>
      <c r="M8" s="12">
        <v>1870</v>
      </c>
      <c r="N8" s="12">
        <v>1675</v>
      </c>
      <c r="O8" s="12">
        <v>1746</v>
      </c>
      <c r="P8" s="12">
        <v>1713</v>
      </c>
      <c r="Q8" s="12">
        <v>1779</v>
      </c>
      <c r="R8" s="12">
        <v>1927</v>
      </c>
      <c r="S8" s="12">
        <v>1995</v>
      </c>
      <c r="T8" s="12">
        <v>2047</v>
      </c>
      <c r="U8" s="12">
        <v>2183.849529595986</v>
      </c>
      <c r="V8" s="16">
        <v>1870.0130788735037</v>
      </c>
      <c r="W8" s="16">
        <v>1872.7622598488858</v>
      </c>
    </row>
    <row r="9" spans="1:23" x14ac:dyDescent="0.2">
      <c r="A9" s="15" t="s">
        <v>7</v>
      </c>
      <c r="B9" s="12">
        <v>115</v>
      </c>
      <c r="C9" s="12">
        <v>124</v>
      </c>
      <c r="D9" s="12">
        <v>126</v>
      </c>
      <c r="E9" s="12">
        <v>127</v>
      </c>
      <c r="F9" s="12">
        <v>137</v>
      </c>
      <c r="G9" s="12">
        <v>142</v>
      </c>
      <c r="H9" s="12">
        <v>23</v>
      </c>
      <c r="I9" s="12">
        <v>26</v>
      </c>
      <c r="J9" s="12">
        <v>26</v>
      </c>
      <c r="K9" s="12">
        <v>26</v>
      </c>
      <c r="L9" s="12">
        <v>26</v>
      </c>
      <c r="M9" s="12">
        <v>30</v>
      </c>
      <c r="N9" s="12">
        <v>26</v>
      </c>
      <c r="O9" s="12">
        <v>29</v>
      </c>
      <c r="P9" s="12">
        <v>30</v>
      </c>
      <c r="Q9" s="12">
        <v>26</v>
      </c>
      <c r="R9" s="12">
        <v>33</v>
      </c>
      <c r="S9" s="12">
        <v>35</v>
      </c>
      <c r="T9" s="12">
        <v>38</v>
      </c>
      <c r="U9" s="12">
        <v>39.91062375767487</v>
      </c>
      <c r="V9" s="16">
        <v>37.93996655074578</v>
      </c>
      <c r="W9" s="16">
        <v>43.110515589987514</v>
      </c>
    </row>
    <row r="10" spans="1:23" x14ac:dyDescent="0.2">
      <c r="A10" s="15" t="s">
        <v>8</v>
      </c>
      <c r="B10" s="12">
        <v>240</v>
      </c>
      <c r="C10" s="12">
        <v>245</v>
      </c>
      <c r="D10" s="12">
        <v>250</v>
      </c>
      <c r="E10" s="12">
        <v>265</v>
      </c>
      <c r="F10" s="12">
        <v>278</v>
      </c>
      <c r="G10" s="12">
        <v>258</v>
      </c>
      <c r="H10" s="12">
        <v>233</v>
      </c>
      <c r="I10" s="12">
        <v>241</v>
      </c>
      <c r="J10" s="12">
        <v>280</v>
      </c>
      <c r="K10" s="12">
        <v>279</v>
      </c>
      <c r="L10" s="12">
        <v>279</v>
      </c>
      <c r="M10" s="12">
        <v>328</v>
      </c>
      <c r="N10" s="12">
        <v>338</v>
      </c>
      <c r="O10" s="12">
        <v>343</v>
      </c>
      <c r="P10" s="12">
        <v>349</v>
      </c>
      <c r="Q10" s="12">
        <v>349</v>
      </c>
      <c r="R10" s="12">
        <v>368</v>
      </c>
      <c r="S10" s="12">
        <v>325</v>
      </c>
      <c r="T10" s="12">
        <v>370</v>
      </c>
      <c r="U10" s="12">
        <v>401.74000000000007</v>
      </c>
      <c r="V10" s="16">
        <v>230.58325000000005</v>
      </c>
      <c r="W10" s="16">
        <v>335.08668330282893</v>
      </c>
    </row>
    <row r="11" spans="1:23" ht="15" x14ac:dyDescent="0.2">
      <c r="A11" s="17" t="s">
        <v>9</v>
      </c>
      <c r="B11" s="12">
        <v>179</v>
      </c>
      <c r="C11" s="12">
        <v>205</v>
      </c>
      <c r="D11" s="12">
        <v>219</v>
      </c>
      <c r="E11" s="12">
        <v>219</v>
      </c>
      <c r="F11" s="12">
        <v>229</v>
      </c>
      <c r="G11" s="12">
        <v>240</v>
      </c>
      <c r="H11" s="12">
        <v>261</v>
      </c>
      <c r="I11" s="12">
        <v>266</v>
      </c>
      <c r="J11" s="12">
        <v>270</v>
      </c>
      <c r="K11" s="12">
        <v>274</v>
      </c>
      <c r="L11" s="12">
        <v>276</v>
      </c>
      <c r="M11" s="12">
        <v>307</v>
      </c>
      <c r="N11" s="12">
        <v>300</v>
      </c>
      <c r="O11" s="12">
        <v>312</v>
      </c>
      <c r="P11" s="12">
        <v>319</v>
      </c>
      <c r="Q11" s="12">
        <v>323</v>
      </c>
      <c r="R11" s="12">
        <v>353</v>
      </c>
      <c r="S11" s="12">
        <v>348</v>
      </c>
      <c r="T11" s="12">
        <v>352</v>
      </c>
      <c r="U11" s="12">
        <v>368.77698020579322</v>
      </c>
      <c r="V11" s="16">
        <v>356.15549313365693</v>
      </c>
      <c r="W11" s="16">
        <v>428.53170612040856</v>
      </c>
    </row>
    <row r="12" spans="1:23" x14ac:dyDescent="0.2">
      <c r="A12" s="18" t="s">
        <v>10</v>
      </c>
      <c r="B12" s="19">
        <v>336</v>
      </c>
      <c r="C12" s="19">
        <v>325</v>
      </c>
      <c r="D12" s="19">
        <v>330</v>
      </c>
      <c r="E12" s="19">
        <v>318</v>
      </c>
      <c r="F12" s="19">
        <v>301</v>
      </c>
      <c r="G12" s="19">
        <v>297</v>
      </c>
      <c r="H12" s="19">
        <v>507</v>
      </c>
      <c r="I12" s="19">
        <v>510</v>
      </c>
      <c r="J12" s="19">
        <v>521</v>
      </c>
      <c r="K12" s="19">
        <v>554</v>
      </c>
      <c r="L12" s="19">
        <v>598</v>
      </c>
      <c r="M12" s="19">
        <v>615</v>
      </c>
      <c r="N12" s="19">
        <v>643</v>
      </c>
      <c r="O12" s="19">
        <v>678</v>
      </c>
      <c r="P12" s="19">
        <v>714</v>
      </c>
      <c r="Q12" s="19">
        <v>751</v>
      </c>
      <c r="R12" s="19">
        <v>787</v>
      </c>
      <c r="S12" s="19">
        <v>826</v>
      </c>
      <c r="T12" s="19">
        <v>829</v>
      </c>
      <c r="U12" s="19">
        <v>791.82793116127834</v>
      </c>
      <c r="V12" s="20">
        <v>718.39028971396885</v>
      </c>
      <c r="W12" s="20">
        <v>799.53837162421553</v>
      </c>
    </row>
    <row r="13" spans="1:23" x14ac:dyDescent="0.2">
      <c r="A13" s="21" t="s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22"/>
      <c r="W13" s="23"/>
    </row>
    <row r="14" spans="1:23" x14ac:dyDescent="0.2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6"/>
    </row>
    <row r="15" spans="1:23" x14ac:dyDescent="0.2">
      <c r="A15" s="2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3" x14ac:dyDescent="0.2">
      <c r="A16" s="1" t="s">
        <v>12</v>
      </c>
    </row>
    <row r="17" spans="1:23" ht="15" x14ac:dyDescent="0.2">
      <c r="A17" s="28" t="str">
        <f>A2</f>
        <v>TOTAL EMPLOYMENT IN THE PHILIPPINES AND EMPLOYMENT IN TOURISM INDUSTRIES, 2000 - 2021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3" x14ac:dyDescent="0.2">
      <c r="A18" s="29" t="s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3" s="7" customFormat="1" ht="28.5" customHeight="1" x14ac:dyDescent="0.2">
      <c r="A19" s="4"/>
      <c r="B19" s="5">
        <v>2000</v>
      </c>
      <c r="C19" s="5">
        <v>2001</v>
      </c>
      <c r="D19" s="5">
        <v>2002</v>
      </c>
      <c r="E19" s="5">
        <v>2003</v>
      </c>
      <c r="F19" s="5">
        <v>2004</v>
      </c>
      <c r="G19" s="5">
        <v>2005</v>
      </c>
      <c r="H19" s="5">
        <v>2006</v>
      </c>
      <c r="I19" s="5">
        <v>2007</v>
      </c>
      <c r="J19" s="5">
        <v>2008</v>
      </c>
      <c r="K19" s="5">
        <v>2009</v>
      </c>
      <c r="L19" s="5">
        <v>2010</v>
      </c>
      <c r="M19" s="5">
        <v>2011</v>
      </c>
      <c r="N19" s="5">
        <v>2012</v>
      </c>
      <c r="O19" s="5">
        <v>2013</v>
      </c>
      <c r="P19" s="5">
        <v>2014</v>
      </c>
      <c r="Q19" s="5">
        <v>2015</v>
      </c>
      <c r="R19" s="5">
        <v>2016</v>
      </c>
      <c r="S19" s="5">
        <v>2017</v>
      </c>
      <c r="T19" s="5">
        <v>2018</v>
      </c>
      <c r="U19" s="5">
        <v>2019</v>
      </c>
      <c r="V19" s="6">
        <v>2020</v>
      </c>
      <c r="W19" s="6">
        <v>2021</v>
      </c>
    </row>
    <row r="20" spans="1:23" x14ac:dyDescent="0.2">
      <c r="A20" s="3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"/>
      <c r="T20" s="3"/>
      <c r="U20" s="3"/>
      <c r="V20" s="31"/>
      <c r="W20" s="31"/>
    </row>
    <row r="21" spans="1:23" ht="25.5" x14ac:dyDescent="0.2">
      <c r="A21" s="32" t="s">
        <v>14</v>
      </c>
      <c r="B21" s="33">
        <f t="shared" ref="B21:V21" si="0">B6/B5*100</f>
        <v>9.3272671660170339</v>
      </c>
      <c r="C21" s="33">
        <f t="shared" si="0"/>
        <v>9.3422370372872674</v>
      </c>
      <c r="D21" s="33">
        <f t="shared" si="0"/>
        <v>9.3108801858119836</v>
      </c>
      <c r="E21" s="33">
        <f t="shared" si="0"/>
        <v>9.6001133137492545</v>
      </c>
      <c r="F21" s="33">
        <f t="shared" si="0"/>
        <v>9.7330009482649338</v>
      </c>
      <c r="G21" s="33">
        <f t="shared" si="0"/>
        <v>9.7064092884939424</v>
      </c>
      <c r="H21" s="33">
        <f t="shared" si="0"/>
        <v>10.462952099296599</v>
      </c>
      <c r="I21" s="33">
        <f t="shared" si="0"/>
        <v>10.573613924520314</v>
      </c>
      <c r="J21" s="33">
        <f t="shared" si="0"/>
        <v>10.684488447507</v>
      </c>
      <c r="K21" s="33">
        <f t="shared" si="0"/>
        <v>11.15729906360418</v>
      </c>
      <c r="L21" s="33">
        <f t="shared" si="0"/>
        <v>11.446236900368321</v>
      </c>
      <c r="M21" s="33">
        <f t="shared" si="0"/>
        <v>11.650254968073881</v>
      </c>
      <c r="N21" s="33">
        <f t="shared" si="0"/>
        <v>12.13031914893617</v>
      </c>
      <c r="O21" s="33">
        <f t="shared" si="0"/>
        <v>12.353743638176191</v>
      </c>
      <c r="P21" s="33">
        <f t="shared" si="0"/>
        <v>12.650950330778116</v>
      </c>
      <c r="Q21" s="33">
        <f t="shared" si="0"/>
        <v>12.831367285304973</v>
      </c>
      <c r="R21" s="33">
        <f t="shared" si="0"/>
        <v>12.792320689570733</v>
      </c>
      <c r="S21" s="33">
        <f t="shared" si="0"/>
        <v>13.061245038945115</v>
      </c>
      <c r="T21" s="33">
        <f t="shared" si="0"/>
        <v>13.034584033941341</v>
      </c>
      <c r="U21" s="33">
        <f t="shared" si="0"/>
        <v>13.636976762651374</v>
      </c>
      <c r="V21" s="34">
        <f t="shared" si="0"/>
        <v>11.887613612536271</v>
      </c>
      <c r="W21" s="34">
        <f>W6/W5*100</f>
        <v>11.128108001933997</v>
      </c>
    </row>
    <row r="22" spans="1:23" x14ac:dyDescent="0.2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23"/>
      <c r="W22" s="23"/>
    </row>
    <row r="23" spans="1:23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"/>
      <c r="O23" s="3"/>
      <c r="P23" s="3"/>
      <c r="Q23" s="3"/>
      <c r="R23" s="3"/>
      <c r="S23" s="3"/>
    </row>
    <row r="24" spans="1:23" x14ac:dyDescent="0.2">
      <c r="A24" s="1" t="s">
        <v>15</v>
      </c>
    </row>
    <row r="25" spans="1:23" ht="15" x14ac:dyDescent="0.2">
      <c r="A25" s="28" t="str">
        <f>A2</f>
        <v>TOTAL EMPLOYMENT IN THE PHILIPPINES AND EMPLOYMENT IN TOURISM INDUSTRIES, 2000 - 2021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3" x14ac:dyDescent="0.2">
      <c r="A26" s="38" t="s">
        <v>16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3" s="7" customFormat="1" ht="28.5" customHeight="1" x14ac:dyDescent="0.2">
      <c r="A27" s="4"/>
      <c r="B27" s="5" t="s">
        <v>17</v>
      </c>
      <c r="C27" s="5" t="s">
        <v>18</v>
      </c>
      <c r="D27" s="5" t="s">
        <v>19</v>
      </c>
      <c r="E27" s="5" t="s">
        <v>20</v>
      </c>
      <c r="F27" s="5" t="s">
        <v>21</v>
      </c>
      <c r="G27" s="5" t="s">
        <v>22</v>
      </c>
      <c r="H27" s="5" t="s">
        <v>23</v>
      </c>
      <c r="I27" s="5" t="s">
        <v>24</v>
      </c>
      <c r="J27" s="5" t="s">
        <v>25</v>
      </c>
      <c r="K27" s="5" t="s">
        <v>26</v>
      </c>
      <c r="L27" s="5" t="s">
        <v>27</v>
      </c>
      <c r="M27" s="5" t="s">
        <v>28</v>
      </c>
      <c r="N27" s="5" t="s">
        <v>29</v>
      </c>
      <c r="O27" s="5" t="s">
        <v>30</v>
      </c>
      <c r="P27" s="5" t="s">
        <v>31</v>
      </c>
      <c r="Q27" s="5" t="s">
        <v>32</v>
      </c>
      <c r="R27" s="5" t="s">
        <v>33</v>
      </c>
      <c r="S27" s="5" t="s">
        <v>34</v>
      </c>
      <c r="T27" s="5" t="s">
        <v>35</v>
      </c>
      <c r="U27" s="5" t="s">
        <v>36</v>
      </c>
      <c r="V27" s="6" t="s">
        <v>37</v>
      </c>
      <c r="W27" s="39"/>
    </row>
    <row r="28" spans="1:23" x14ac:dyDescent="0.2">
      <c r="A28" s="8" t="s">
        <v>3</v>
      </c>
      <c r="B28" s="40">
        <f t="shared" ref="B28:U35" si="1">((C5/B5)-1)*100</f>
        <v>3.039513677811545</v>
      </c>
      <c r="C28" s="40">
        <f t="shared" si="1"/>
        <v>3.114495438018805</v>
      </c>
      <c r="D28" s="40">
        <f t="shared" si="1"/>
        <v>1.8794491384472201</v>
      </c>
      <c r="E28" s="40">
        <f t="shared" si="1"/>
        <v>3.2128514056224855</v>
      </c>
      <c r="F28" s="40">
        <f t="shared" si="1"/>
        <v>2.2175824871089267</v>
      </c>
      <c r="G28" s="40">
        <f t="shared" si="1"/>
        <v>2.0116365436989359</v>
      </c>
      <c r="H28" s="40">
        <f t="shared" si="1"/>
        <v>1.8263454887446073</v>
      </c>
      <c r="I28" s="40">
        <f t="shared" si="1"/>
        <v>1.5641759027529512</v>
      </c>
      <c r="J28" s="40">
        <f t="shared" si="1"/>
        <v>2.8484261785326703</v>
      </c>
      <c r="K28" s="40">
        <f t="shared" si="1"/>
        <v>2.8151739874500814</v>
      </c>
      <c r="L28" s="40">
        <f t="shared" si="1"/>
        <v>1.5729464310483499</v>
      </c>
      <c r="M28" s="40">
        <f t="shared" si="1"/>
        <v>2.6929589774403295</v>
      </c>
      <c r="N28" s="40">
        <f t="shared" si="1"/>
        <v>1.3776595744680931</v>
      </c>
      <c r="O28" s="40">
        <f t="shared" si="1"/>
        <v>-6.8209244976125127E-2</v>
      </c>
      <c r="P28" s="40">
        <f t="shared" si="1"/>
        <v>1.7037698204347418</v>
      </c>
      <c r="Q28" s="40">
        <f t="shared" si="1"/>
        <v>5.4102888412792538</v>
      </c>
      <c r="R28" s="40">
        <f t="shared" si="1"/>
        <v>-1.2292773710115834</v>
      </c>
      <c r="S28" s="40">
        <f t="shared" si="1"/>
        <v>2.0379323168464136</v>
      </c>
      <c r="T28" s="40">
        <f t="shared" si="1"/>
        <v>1.8976115849065778</v>
      </c>
      <c r="U28" s="40">
        <f t="shared" si="1"/>
        <v>-6.1021060851733537</v>
      </c>
      <c r="V28" s="41">
        <f>((W5/V5)-1)*100</f>
        <v>11.707253071248713</v>
      </c>
      <c r="W28" s="23"/>
    </row>
    <row r="29" spans="1:23" x14ac:dyDescent="0.2">
      <c r="A29" s="8" t="s">
        <v>4</v>
      </c>
      <c r="B29" s="40">
        <f t="shared" si="1"/>
        <v>3.2048877609218041</v>
      </c>
      <c r="C29" s="40">
        <f t="shared" si="1"/>
        <v>2.7683956863754133</v>
      </c>
      <c r="D29" s="40">
        <f t="shared" si="1"/>
        <v>5.044231753923345</v>
      </c>
      <c r="E29" s="40">
        <f t="shared" si="1"/>
        <v>4.6415545080398246</v>
      </c>
      <c r="F29" s="40">
        <f t="shared" si="1"/>
        <v>1.9383124869765123</v>
      </c>
      <c r="G29" s="40">
        <f t="shared" si="1"/>
        <v>9.9626890855317285</v>
      </c>
      <c r="H29" s="40">
        <f t="shared" si="1"/>
        <v>2.903315844788068</v>
      </c>
      <c r="I29" s="40">
        <f t="shared" si="1"/>
        <v>2.6291740799267549</v>
      </c>
      <c r="J29" s="40">
        <f t="shared" si="1"/>
        <v>7.3996808300778705</v>
      </c>
      <c r="K29" s="40">
        <f t="shared" si="1"/>
        <v>5.4777533257927669</v>
      </c>
      <c r="L29" s="40">
        <f t="shared" si="1"/>
        <v>3.3833856559569275</v>
      </c>
      <c r="M29" s="40">
        <f t="shared" si="1"/>
        <v>6.9245583172769409</v>
      </c>
      <c r="N29" s="40">
        <f t="shared" si="1"/>
        <v>3.2449024336768328</v>
      </c>
      <c r="O29" s="40">
        <f t="shared" si="1"/>
        <v>2.3359524315141211</v>
      </c>
      <c r="P29" s="40">
        <f t="shared" si="1"/>
        <v>3.15418136542851</v>
      </c>
      <c r="Q29" s="40">
        <f t="shared" si="1"/>
        <v>5.0895192114262633</v>
      </c>
      <c r="R29" s="40">
        <f t="shared" si="1"/>
        <v>0.84711306390721219</v>
      </c>
      <c r="S29" s="40">
        <f t="shared" si="1"/>
        <v>1.8296494298809751</v>
      </c>
      <c r="T29" s="40">
        <f t="shared" si="1"/>
        <v>6.6068052294318225</v>
      </c>
      <c r="U29" s="40">
        <f t="shared" si="1"/>
        <v>-18.147408966226152</v>
      </c>
      <c r="V29" s="41">
        <f t="shared" ref="V29:V35" si="2">((W6/V6)-1)*100</f>
        <v>4.5702205079502622</v>
      </c>
      <c r="W29" s="23"/>
    </row>
    <row r="30" spans="1:23" x14ac:dyDescent="0.2">
      <c r="A30" s="15" t="s">
        <v>5</v>
      </c>
      <c r="B30" s="40">
        <f t="shared" si="1"/>
        <v>-2.3391812865497075</v>
      </c>
      <c r="C30" s="40">
        <f t="shared" si="1"/>
        <v>3.7425149700598848</v>
      </c>
      <c r="D30" s="40">
        <f t="shared" si="1"/>
        <v>8.2251082251082241</v>
      </c>
      <c r="E30" s="40">
        <f t="shared" si="1"/>
        <v>7.4666666666666659</v>
      </c>
      <c r="F30" s="40">
        <f t="shared" si="1"/>
        <v>6.8238213399503644</v>
      </c>
      <c r="G30" s="40">
        <f t="shared" si="1"/>
        <v>3.7166085946573668</v>
      </c>
      <c r="H30" s="40">
        <f t="shared" si="1"/>
        <v>1.5677491601343796</v>
      </c>
      <c r="I30" s="40">
        <f t="shared" si="1"/>
        <v>5.0716648291069477</v>
      </c>
      <c r="J30" s="40">
        <f t="shared" si="1"/>
        <v>6.7156348373557107</v>
      </c>
      <c r="K30" s="40">
        <f t="shared" si="1"/>
        <v>2.7531956735496577</v>
      </c>
      <c r="L30" s="40">
        <f t="shared" si="1"/>
        <v>6.7942583732057527</v>
      </c>
      <c r="M30" s="40">
        <f t="shared" si="1"/>
        <v>41.487455197132618</v>
      </c>
      <c r="N30" s="40">
        <f t="shared" si="1"/>
        <v>1.3932868904369844</v>
      </c>
      <c r="O30" s="40">
        <f t="shared" si="1"/>
        <v>5.8088694565896271</v>
      </c>
      <c r="P30" s="40">
        <f t="shared" si="1"/>
        <v>2.8925619834710758</v>
      </c>
      <c r="Q30" s="40">
        <f t="shared" si="1"/>
        <v>0.74584050487664921</v>
      </c>
      <c r="R30" s="40">
        <f t="shared" si="1"/>
        <v>-0.91116173120728838</v>
      </c>
      <c r="S30" s="40">
        <f t="shared" si="1"/>
        <v>-0.63218390804598013</v>
      </c>
      <c r="T30" s="40">
        <f t="shared" si="1"/>
        <v>11.797006940427979</v>
      </c>
      <c r="U30" s="40">
        <f t="shared" si="1"/>
        <v>-24.048016258915506</v>
      </c>
      <c r="V30" s="41">
        <f t="shared" si="2"/>
        <v>-3.5423160508027851</v>
      </c>
      <c r="W30" s="23"/>
    </row>
    <row r="31" spans="1:23" x14ac:dyDescent="0.2">
      <c r="A31" s="15" t="s">
        <v>6</v>
      </c>
      <c r="B31" s="40">
        <f t="shared" si="1"/>
        <v>6.6359447004608274</v>
      </c>
      <c r="C31" s="40">
        <f t="shared" si="1"/>
        <v>2.074330164217808</v>
      </c>
      <c r="D31" s="40">
        <f t="shared" si="1"/>
        <v>6.8585944115156616</v>
      </c>
      <c r="E31" s="40">
        <f t="shared" si="1"/>
        <v>5.0713153724247118</v>
      </c>
      <c r="F31" s="40">
        <f t="shared" si="1"/>
        <v>0.98039215686274161</v>
      </c>
      <c r="G31" s="40">
        <f t="shared" si="1"/>
        <v>14.488424197162054</v>
      </c>
      <c r="H31" s="40">
        <f t="shared" si="1"/>
        <v>4.24005218525767</v>
      </c>
      <c r="I31" s="40">
        <f t="shared" si="1"/>
        <v>-0.31289111389236623</v>
      </c>
      <c r="J31" s="40">
        <f t="shared" si="1"/>
        <v>10.608913998744507</v>
      </c>
      <c r="K31" s="40">
        <f t="shared" si="1"/>
        <v>7.9455164585698013</v>
      </c>
      <c r="L31" s="40">
        <f t="shared" si="1"/>
        <v>-1.6824395373291279</v>
      </c>
      <c r="M31" s="40">
        <f t="shared" si="1"/>
        <v>-10.427807486631014</v>
      </c>
      <c r="N31" s="40">
        <f t="shared" si="1"/>
        <v>4.2388059701492509</v>
      </c>
      <c r="O31" s="40">
        <f t="shared" si="1"/>
        <v>-1.8900343642611728</v>
      </c>
      <c r="P31" s="40">
        <f t="shared" si="1"/>
        <v>3.8528896672504365</v>
      </c>
      <c r="Q31" s="40">
        <f t="shared" si="1"/>
        <v>8.3192804946599317</v>
      </c>
      <c r="R31" s="40">
        <f t="shared" si="1"/>
        <v>3.5288012454592677</v>
      </c>
      <c r="S31" s="40">
        <f t="shared" si="1"/>
        <v>2.6065162907268125</v>
      </c>
      <c r="T31" s="40">
        <f t="shared" si="1"/>
        <v>6.6853702782601943</v>
      </c>
      <c r="U31" s="40">
        <f t="shared" si="1"/>
        <v>-14.370790957403656</v>
      </c>
      <c r="V31" s="41">
        <f t="shared" si="2"/>
        <v>0.14701399719825314</v>
      </c>
      <c r="W31" s="23"/>
    </row>
    <row r="32" spans="1:23" x14ac:dyDescent="0.2">
      <c r="A32" s="15" t="s">
        <v>7</v>
      </c>
      <c r="B32" s="40">
        <f t="shared" si="1"/>
        <v>7.8260869565217384</v>
      </c>
      <c r="C32" s="40">
        <f t="shared" si="1"/>
        <v>1.6129032258064502</v>
      </c>
      <c r="D32" s="40">
        <f t="shared" si="1"/>
        <v>0.79365079365079083</v>
      </c>
      <c r="E32" s="40">
        <f t="shared" si="1"/>
        <v>7.8740157480315043</v>
      </c>
      <c r="F32" s="40">
        <f t="shared" si="1"/>
        <v>3.649635036496357</v>
      </c>
      <c r="G32" s="40">
        <f t="shared" si="1"/>
        <v>-83.802816901408448</v>
      </c>
      <c r="H32" s="40">
        <f t="shared" si="1"/>
        <v>13.043478260869556</v>
      </c>
      <c r="I32" s="40">
        <f t="shared" si="1"/>
        <v>0</v>
      </c>
      <c r="J32" s="40">
        <f t="shared" si="1"/>
        <v>0</v>
      </c>
      <c r="K32" s="40">
        <f t="shared" si="1"/>
        <v>0</v>
      </c>
      <c r="L32" s="40">
        <f t="shared" si="1"/>
        <v>15.384615384615374</v>
      </c>
      <c r="M32" s="40">
        <f t="shared" si="1"/>
        <v>-13.33333333333333</v>
      </c>
      <c r="N32" s="40">
        <f t="shared" si="1"/>
        <v>11.538461538461542</v>
      </c>
      <c r="O32" s="40">
        <f t="shared" si="1"/>
        <v>3.4482758620689724</v>
      </c>
      <c r="P32" s="40">
        <f t="shared" si="1"/>
        <v>-13.33333333333333</v>
      </c>
      <c r="Q32" s="40">
        <f t="shared" si="1"/>
        <v>26.923076923076916</v>
      </c>
      <c r="R32" s="40">
        <f t="shared" si="1"/>
        <v>6.0606060606060552</v>
      </c>
      <c r="S32" s="40">
        <f t="shared" si="1"/>
        <v>8.5714285714285623</v>
      </c>
      <c r="T32" s="40">
        <f t="shared" si="1"/>
        <v>5.0279572570391284</v>
      </c>
      <c r="U32" s="40">
        <f t="shared" si="1"/>
        <v>-4.9376757900210233</v>
      </c>
      <c r="V32" s="41">
        <f t="shared" si="2"/>
        <v>13.628238265118075</v>
      </c>
      <c r="W32" s="23"/>
    </row>
    <row r="33" spans="1:23" x14ac:dyDescent="0.2">
      <c r="A33" s="15" t="s">
        <v>8</v>
      </c>
      <c r="B33" s="40">
        <f t="shared" si="1"/>
        <v>2.0833333333333259</v>
      </c>
      <c r="C33" s="40">
        <f t="shared" si="1"/>
        <v>2.0408163265306145</v>
      </c>
      <c r="D33" s="40">
        <f t="shared" si="1"/>
        <v>6.0000000000000053</v>
      </c>
      <c r="E33" s="40">
        <f t="shared" si="1"/>
        <v>4.9056603773584895</v>
      </c>
      <c r="F33" s="40">
        <f t="shared" si="1"/>
        <v>-7.1942446043165464</v>
      </c>
      <c r="G33" s="40">
        <f t="shared" si="1"/>
        <v>-9.6899224806201509</v>
      </c>
      <c r="H33" s="40">
        <f t="shared" si="1"/>
        <v>3.4334763948497882</v>
      </c>
      <c r="I33" s="40">
        <f t="shared" si="1"/>
        <v>16.182572614107894</v>
      </c>
      <c r="J33" s="40">
        <f t="shared" si="1"/>
        <v>-0.35714285714285587</v>
      </c>
      <c r="K33" s="40">
        <f t="shared" si="1"/>
        <v>0</v>
      </c>
      <c r="L33" s="40">
        <f t="shared" si="1"/>
        <v>17.562724014336915</v>
      </c>
      <c r="M33" s="40">
        <f t="shared" si="1"/>
        <v>3.0487804878048808</v>
      </c>
      <c r="N33" s="40">
        <f t="shared" si="1"/>
        <v>1.4792899408283988</v>
      </c>
      <c r="O33" s="40">
        <f t="shared" si="1"/>
        <v>1.7492711370262315</v>
      </c>
      <c r="P33" s="40">
        <f t="shared" si="1"/>
        <v>0</v>
      </c>
      <c r="Q33" s="40">
        <f t="shared" si="1"/>
        <v>5.4441260744985565</v>
      </c>
      <c r="R33" s="40">
        <f t="shared" si="1"/>
        <v>-11.684782608695654</v>
      </c>
      <c r="S33" s="40">
        <f t="shared" si="1"/>
        <v>13.846153846153841</v>
      </c>
      <c r="T33" s="40">
        <f t="shared" si="1"/>
        <v>8.5783783783784031</v>
      </c>
      <c r="U33" s="40">
        <f t="shared" si="1"/>
        <v>-42.603860705929208</v>
      </c>
      <c r="V33" s="41">
        <f t="shared" si="2"/>
        <v>45.321346326252595</v>
      </c>
      <c r="W33" s="23"/>
    </row>
    <row r="34" spans="1:23" ht="15" x14ac:dyDescent="0.2">
      <c r="A34" s="17" t="s">
        <v>9</v>
      </c>
      <c r="B34" s="40">
        <f t="shared" si="1"/>
        <v>14.525139664804465</v>
      </c>
      <c r="C34" s="40">
        <f t="shared" si="1"/>
        <v>6.8292682926829329</v>
      </c>
      <c r="D34" s="40">
        <f t="shared" si="1"/>
        <v>0</v>
      </c>
      <c r="E34" s="40">
        <f t="shared" si="1"/>
        <v>4.5662100456621113</v>
      </c>
      <c r="F34" s="40">
        <f t="shared" si="1"/>
        <v>4.8034934497816595</v>
      </c>
      <c r="G34" s="40">
        <f t="shared" si="1"/>
        <v>8.7499999999999911</v>
      </c>
      <c r="H34" s="40">
        <f t="shared" si="1"/>
        <v>1.9157088122605304</v>
      </c>
      <c r="I34" s="40">
        <f t="shared" si="1"/>
        <v>1.5037593984962516</v>
      </c>
      <c r="J34" s="40">
        <f t="shared" si="1"/>
        <v>1.4814814814814836</v>
      </c>
      <c r="K34" s="40">
        <f t="shared" si="1"/>
        <v>0.72992700729928028</v>
      </c>
      <c r="L34" s="40">
        <f t="shared" si="1"/>
        <v>11.231884057971019</v>
      </c>
      <c r="M34" s="40">
        <f t="shared" si="1"/>
        <v>-2.2801302931596101</v>
      </c>
      <c r="N34" s="40">
        <f t="shared" si="1"/>
        <v>4.0000000000000036</v>
      </c>
      <c r="O34" s="40">
        <f t="shared" si="1"/>
        <v>2.2435897435897356</v>
      </c>
      <c r="P34" s="40">
        <f t="shared" si="1"/>
        <v>1.2539184952978122</v>
      </c>
      <c r="Q34" s="40">
        <f t="shared" si="1"/>
        <v>9.2879256965944244</v>
      </c>
      <c r="R34" s="40">
        <f t="shared" si="1"/>
        <v>-1.4164305949008527</v>
      </c>
      <c r="S34" s="40">
        <f t="shared" si="1"/>
        <v>1.1494252873563315</v>
      </c>
      <c r="T34" s="40">
        <f t="shared" si="1"/>
        <v>4.7661875584639857</v>
      </c>
      <c r="U34" s="40">
        <f t="shared" si="1"/>
        <v>-3.4225257403791787</v>
      </c>
      <c r="V34" s="41">
        <f t="shared" si="2"/>
        <v>20.321520903677449</v>
      </c>
      <c r="W34" s="23"/>
    </row>
    <row r="35" spans="1:23" x14ac:dyDescent="0.2">
      <c r="A35" s="42" t="s">
        <v>10</v>
      </c>
      <c r="B35" s="43">
        <f t="shared" si="1"/>
        <v>-3.2738095238095233</v>
      </c>
      <c r="C35" s="43">
        <f t="shared" si="1"/>
        <v>1.538461538461533</v>
      </c>
      <c r="D35" s="43">
        <f t="shared" si="1"/>
        <v>-3.6363636363636376</v>
      </c>
      <c r="E35" s="43">
        <f t="shared" si="1"/>
        <v>-5.345911949685533</v>
      </c>
      <c r="F35" s="43">
        <f t="shared" si="1"/>
        <v>-1.3289036544850474</v>
      </c>
      <c r="G35" s="43">
        <f t="shared" si="1"/>
        <v>70.707070707070699</v>
      </c>
      <c r="H35" s="43">
        <f t="shared" si="1"/>
        <v>0.59171597633136397</v>
      </c>
      <c r="I35" s="43">
        <f t="shared" si="1"/>
        <v>2.1568627450980316</v>
      </c>
      <c r="J35" s="43">
        <f t="shared" si="1"/>
        <v>6.3339731285988465</v>
      </c>
      <c r="K35" s="43">
        <f t="shared" si="1"/>
        <v>7.9422382671480163</v>
      </c>
      <c r="L35" s="43">
        <f t="shared" si="1"/>
        <v>2.8428093645485042</v>
      </c>
      <c r="M35" s="43">
        <f t="shared" si="1"/>
        <v>4.5528455284552738</v>
      </c>
      <c r="N35" s="43">
        <f t="shared" si="1"/>
        <v>5.4432348367029482</v>
      </c>
      <c r="O35" s="43">
        <f t="shared" si="1"/>
        <v>5.3097345132743445</v>
      </c>
      <c r="P35" s="43">
        <f t="shared" si="1"/>
        <v>5.1820728291316565</v>
      </c>
      <c r="Q35" s="43">
        <f t="shared" si="1"/>
        <v>4.7936085219707048</v>
      </c>
      <c r="R35" s="43">
        <f t="shared" si="1"/>
        <v>4.955527318932651</v>
      </c>
      <c r="S35" s="43">
        <f t="shared" si="1"/>
        <v>0.363196125907983</v>
      </c>
      <c r="T35" s="43">
        <f t="shared" si="1"/>
        <v>-4.4839648780122587</v>
      </c>
      <c r="U35" s="43">
        <f t="shared" si="1"/>
        <v>-9.2744444288050509</v>
      </c>
      <c r="V35" s="44">
        <f t="shared" si="2"/>
        <v>11.295821097826408</v>
      </c>
      <c r="W35" s="23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37"/>
      <c r="O36" s="37"/>
      <c r="P36" s="37"/>
      <c r="Q36" s="37"/>
      <c r="R36" s="37"/>
    </row>
    <row r="38" spans="1:23" ht="14.25" customHeight="1" x14ac:dyDescent="0.25">
      <c r="A38" s="45" t="s">
        <v>38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23" ht="15" x14ac:dyDescent="0.2">
      <c r="A39" s="28" t="str">
        <f>A2</f>
        <v>TOTAL EMPLOYMENT IN THE PHILIPPINES AND EMPLOYMENT IN TOURISM INDUSTRIES, 2000 - 2021</v>
      </c>
    </row>
    <row r="40" spans="1:23" x14ac:dyDescent="0.2">
      <c r="A40" s="29" t="s">
        <v>13</v>
      </c>
    </row>
    <row r="41" spans="1:23" ht="33.75" customHeight="1" x14ac:dyDescent="0.2">
      <c r="A41" s="4"/>
      <c r="B41" s="5">
        <v>2000</v>
      </c>
      <c r="C41" s="5">
        <v>2001</v>
      </c>
      <c r="D41" s="5">
        <v>2002</v>
      </c>
      <c r="E41" s="5">
        <v>2003</v>
      </c>
      <c r="F41" s="5">
        <v>2004</v>
      </c>
      <c r="G41" s="5">
        <v>2005</v>
      </c>
      <c r="H41" s="5">
        <v>2006</v>
      </c>
      <c r="I41" s="5">
        <v>2007</v>
      </c>
      <c r="J41" s="5">
        <v>2008</v>
      </c>
      <c r="K41" s="5">
        <v>2009</v>
      </c>
      <c r="L41" s="5">
        <v>2010</v>
      </c>
      <c r="M41" s="5">
        <v>2011</v>
      </c>
      <c r="N41" s="5">
        <v>2012</v>
      </c>
      <c r="O41" s="5">
        <v>2013</v>
      </c>
      <c r="P41" s="5">
        <v>2014</v>
      </c>
      <c r="Q41" s="5">
        <v>2015</v>
      </c>
      <c r="R41" s="5">
        <v>2016</v>
      </c>
      <c r="S41" s="5">
        <v>2017</v>
      </c>
      <c r="T41" s="5">
        <v>2018</v>
      </c>
      <c r="U41" s="5">
        <v>2019</v>
      </c>
      <c r="V41" s="6">
        <v>2020</v>
      </c>
      <c r="W41" s="6">
        <v>2021</v>
      </c>
    </row>
    <row r="42" spans="1:23" x14ac:dyDescent="0.2">
      <c r="A42" s="15" t="s">
        <v>5</v>
      </c>
      <c r="B42" s="46">
        <f t="shared" ref="B42:W47" si="3">B7/B$6*100</f>
        <v>25.918349140217728</v>
      </c>
      <c r="C42" s="46">
        <f t="shared" si="3"/>
        <v>24.526039915845416</v>
      </c>
      <c r="D42" s="46">
        <f t="shared" si="3"/>
        <v>24.758516916920243</v>
      </c>
      <c r="E42" s="46">
        <f t="shared" si="3"/>
        <v>25.508237131038737</v>
      </c>
      <c r="F42" s="46">
        <f t="shared" si="3"/>
        <v>26.196908387910188</v>
      </c>
      <c r="G42" s="46">
        <f t="shared" si="3"/>
        <v>27.45242483434961</v>
      </c>
      <c r="H42" s="46">
        <f t="shared" si="3"/>
        <v>25.893077235532235</v>
      </c>
      <c r="I42" s="46">
        <f t="shared" si="3"/>
        <v>25.557014874129784</v>
      </c>
      <c r="J42" s="46">
        <f t="shared" si="3"/>
        <v>26.16525101133292</v>
      </c>
      <c r="K42" s="46">
        <f t="shared" si="3"/>
        <v>25.998600282349944</v>
      </c>
      <c r="L42" s="46">
        <f t="shared" si="3"/>
        <v>25.327039852653481</v>
      </c>
      <c r="M42" s="46">
        <f t="shared" si="3"/>
        <v>26.162641324727264</v>
      </c>
      <c r="N42" s="46">
        <f t="shared" si="3"/>
        <v>34.619600964700723</v>
      </c>
      <c r="O42" s="46">
        <f t="shared" si="3"/>
        <v>33.998725844128266</v>
      </c>
      <c r="P42" s="46">
        <f t="shared" si="3"/>
        <v>35.152521269973022</v>
      </c>
      <c r="Q42" s="46">
        <f t="shared" si="3"/>
        <v>35.063367531683767</v>
      </c>
      <c r="R42" s="46">
        <f t="shared" si="3"/>
        <v>33.614088820826957</v>
      </c>
      <c r="S42" s="46">
        <f t="shared" si="3"/>
        <v>33.028025389373575</v>
      </c>
      <c r="T42" s="46">
        <f t="shared" si="3"/>
        <v>32.229539934059829</v>
      </c>
      <c r="U42" s="46">
        <f t="shared" si="3"/>
        <v>33.798650019953243</v>
      </c>
      <c r="V42" s="47">
        <f t="shared" si="3"/>
        <v>31.362165624382897</v>
      </c>
      <c r="W42" s="47">
        <f t="shared" si="3"/>
        <v>28.929095157919356</v>
      </c>
    </row>
    <row r="43" spans="1:23" x14ac:dyDescent="0.2">
      <c r="A43" s="15" t="s">
        <v>6</v>
      </c>
      <c r="B43" s="46">
        <f t="shared" si="3"/>
        <v>41.113170785286897</v>
      </c>
      <c r="C43" s="46">
        <f t="shared" si="3"/>
        <v>42.479982309331064</v>
      </c>
      <c r="D43" s="46">
        <f t="shared" si="3"/>
        <v>42.193085828113716</v>
      </c>
      <c r="E43" s="46">
        <f t="shared" si="3"/>
        <v>42.921860345827852</v>
      </c>
      <c r="F43" s="46">
        <f t="shared" si="3"/>
        <v>43.098139605916757</v>
      </c>
      <c r="G43" s="46">
        <f t="shared" si="3"/>
        <v>42.693143848076808</v>
      </c>
      <c r="H43" s="46">
        <f t="shared" si="3"/>
        <v>44.450265847783783</v>
      </c>
      <c r="I43" s="46">
        <f t="shared" si="3"/>
        <v>45.027684419911132</v>
      </c>
      <c r="J43" s="46">
        <f t="shared" si="3"/>
        <v>43.736878133319344</v>
      </c>
      <c r="K43" s="46">
        <f t="shared" si="3"/>
        <v>45.043789279744935</v>
      </c>
      <c r="L43" s="46">
        <f t="shared" si="3"/>
        <v>46.097636172006631</v>
      </c>
      <c r="M43" s="46">
        <f t="shared" si="3"/>
        <v>43.838834477813613</v>
      </c>
      <c r="N43" s="46">
        <f t="shared" si="3"/>
        <v>36.724402543301906</v>
      </c>
      <c r="O43" s="46">
        <f t="shared" si="3"/>
        <v>37.077935867487788</v>
      </c>
      <c r="P43" s="46">
        <f t="shared" si="3"/>
        <v>35.54679394065159</v>
      </c>
      <c r="Q43" s="46">
        <f t="shared" si="3"/>
        <v>35.787567893783944</v>
      </c>
      <c r="R43" s="46">
        <f t="shared" si="3"/>
        <v>36.8874425727412</v>
      </c>
      <c r="S43" s="46">
        <f t="shared" si="3"/>
        <v>37.868339455057637</v>
      </c>
      <c r="T43" s="46">
        <f t="shared" si="3"/>
        <v>38.157240164847003</v>
      </c>
      <c r="U43" s="46">
        <f t="shared" si="3"/>
        <v>38.185360559509007</v>
      </c>
      <c r="V43" s="47">
        <f t="shared" si="3"/>
        <v>39.947204852292813</v>
      </c>
      <c r="W43" s="47">
        <f t="shared" si="3"/>
        <v>38.257481566536036</v>
      </c>
    </row>
    <row r="44" spans="1:23" x14ac:dyDescent="0.2">
      <c r="A44" s="15" t="s">
        <v>7</v>
      </c>
      <c r="B44" s="46">
        <f t="shared" si="3"/>
        <v>4.3576171800073666</v>
      </c>
      <c r="C44" s="46">
        <f t="shared" si="3"/>
        <v>4.5527379484503463</v>
      </c>
      <c r="D44" s="46">
        <f t="shared" si="3"/>
        <v>4.5015485303491349</v>
      </c>
      <c r="E44" s="46">
        <f t="shared" si="3"/>
        <v>4.3193948208558925</v>
      </c>
      <c r="F44" s="46">
        <f t="shared" si="3"/>
        <v>4.4528243785901926</v>
      </c>
      <c r="G44" s="46">
        <f t="shared" si="3"/>
        <v>4.5275776149566145</v>
      </c>
      <c r="H44" s="46">
        <f t="shared" si="3"/>
        <v>0.66689896575278995</v>
      </c>
      <c r="I44" s="46">
        <f t="shared" si="3"/>
        <v>0.73261564137527502</v>
      </c>
      <c r="J44" s="46">
        <f t="shared" si="3"/>
        <v>0.7138473518306987</v>
      </c>
      <c r="K44" s="46">
        <f t="shared" si="3"/>
        <v>0.66466431400304671</v>
      </c>
      <c r="L44" s="46">
        <f t="shared" si="3"/>
        <v>0.63014644609472781</v>
      </c>
      <c r="M44" s="46">
        <f t="shared" si="3"/>
        <v>0.70329680980449638</v>
      </c>
      <c r="N44" s="46">
        <f t="shared" si="3"/>
        <v>0.57005042753782065</v>
      </c>
      <c r="O44" s="46">
        <f t="shared" si="3"/>
        <v>0.61584200467190486</v>
      </c>
      <c r="P44" s="46">
        <f t="shared" si="3"/>
        <v>0.62253579580825902</v>
      </c>
      <c r="Q44" s="46">
        <f t="shared" si="3"/>
        <v>0.52303359485013079</v>
      </c>
      <c r="R44" s="46">
        <f t="shared" si="3"/>
        <v>0.63169984686064318</v>
      </c>
      <c r="S44" s="46">
        <f t="shared" si="3"/>
        <v>0.66435683254487077</v>
      </c>
      <c r="T44" s="46">
        <f t="shared" si="3"/>
        <v>0.70834153701230385</v>
      </c>
      <c r="U44" s="46">
        <f t="shared" si="3"/>
        <v>0.69785099096257908</v>
      </c>
      <c r="V44" s="47">
        <f t="shared" si="3"/>
        <v>0.81047327048898188</v>
      </c>
      <c r="W44" s="47">
        <f t="shared" si="3"/>
        <v>0.8806775909937945</v>
      </c>
    </row>
    <row r="45" spans="1:23" x14ac:dyDescent="0.2">
      <c r="A45" s="15" t="s">
        <v>8</v>
      </c>
      <c r="B45" s="46">
        <f t="shared" si="3"/>
        <v>9.0941575930588527</v>
      </c>
      <c r="C45" s="46">
        <f t="shared" si="3"/>
        <v>8.9953290110510888</v>
      </c>
      <c r="D45" s="46">
        <f t="shared" si="3"/>
        <v>8.9316439094228866</v>
      </c>
      <c r="E45" s="46">
        <f t="shared" si="3"/>
        <v>9.0129104529670219</v>
      </c>
      <c r="F45" s="46">
        <f t="shared" si="3"/>
        <v>9.0356582280881295</v>
      </c>
      <c r="G45" s="46">
        <f t="shared" si="3"/>
        <v>8.2261621454845528</v>
      </c>
      <c r="H45" s="46">
        <f t="shared" si="3"/>
        <v>6.7559764791478294</v>
      </c>
      <c r="I45" s="46">
        <f t="shared" si="3"/>
        <v>6.7907834450554327</v>
      </c>
      <c r="J45" s="46">
        <f t="shared" si="3"/>
        <v>7.6875868658690631</v>
      </c>
      <c r="K45" s="46">
        <f t="shared" si="3"/>
        <v>7.1323593694942318</v>
      </c>
      <c r="L45" s="46">
        <f t="shared" si="3"/>
        <v>6.7619560946318868</v>
      </c>
      <c r="M45" s="46">
        <f t="shared" si="3"/>
        <v>7.6893784538624939</v>
      </c>
      <c r="N45" s="46">
        <f t="shared" si="3"/>
        <v>7.4106555579916691</v>
      </c>
      <c r="O45" s="46">
        <f t="shared" si="3"/>
        <v>7.2839244000849446</v>
      </c>
      <c r="P45" s="46">
        <f t="shared" si="3"/>
        <v>7.2421664245694126</v>
      </c>
      <c r="Q45" s="46">
        <f t="shared" si="3"/>
        <v>7.0207201770267558</v>
      </c>
      <c r="R45" s="46">
        <f t="shared" si="3"/>
        <v>7.044410413476264</v>
      </c>
      <c r="S45" s="46">
        <f t="shared" si="3"/>
        <v>6.1690277307738004</v>
      </c>
      <c r="T45" s="46">
        <f t="shared" si="3"/>
        <v>6.8970097024882229</v>
      </c>
      <c r="U45" s="46">
        <f t="shared" si="3"/>
        <v>7.0245621519607031</v>
      </c>
      <c r="V45" s="47">
        <f t="shared" si="3"/>
        <v>4.925717593807553</v>
      </c>
      <c r="W45" s="47">
        <f t="shared" si="3"/>
        <v>6.8452749633496417</v>
      </c>
    </row>
    <row r="46" spans="1:23" ht="15" x14ac:dyDescent="0.2">
      <c r="A46" s="17" t="s">
        <v>9</v>
      </c>
      <c r="B46" s="48">
        <f t="shared" si="3"/>
        <v>6.7827258714897285</v>
      </c>
      <c r="C46" s="48">
        <f t="shared" si="3"/>
        <v>7.5267038663896866</v>
      </c>
      <c r="D46" s="48">
        <f t="shared" si="3"/>
        <v>7.8241200646544495</v>
      </c>
      <c r="E46" s="48">
        <f t="shared" si="3"/>
        <v>7.4484052422633118</v>
      </c>
      <c r="F46" s="48">
        <f t="shared" si="3"/>
        <v>7.4430422094682784</v>
      </c>
      <c r="G46" s="48">
        <f t="shared" si="3"/>
        <v>7.6522438562646995</v>
      </c>
      <c r="H46" s="48">
        <f t="shared" si="3"/>
        <v>7.5678534809338336</v>
      </c>
      <c r="I46" s="48">
        <f t="shared" si="3"/>
        <v>7.4952215617624285</v>
      </c>
      <c r="J46" s="48">
        <f t="shared" si="3"/>
        <v>7.4130301920880246</v>
      </c>
      <c r="K46" s="48">
        <f t="shared" si="3"/>
        <v>7.0045393091090311</v>
      </c>
      <c r="L46" s="48">
        <f t="shared" si="3"/>
        <v>6.6892468893132646</v>
      </c>
      <c r="M46" s="48">
        <f t="shared" si="3"/>
        <v>7.1970706869993464</v>
      </c>
      <c r="N46" s="48">
        <f t="shared" si="3"/>
        <v>6.5775049331286999</v>
      </c>
      <c r="O46" s="48">
        <f t="shared" si="3"/>
        <v>6.6256105330218737</v>
      </c>
      <c r="P46" s="48">
        <f t="shared" si="3"/>
        <v>6.6196306287611542</v>
      </c>
      <c r="Q46" s="48">
        <f t="shared" si="3"/>
        <v>6.497686582176625</v>
      </c>
      <c r="R46" s="48">
        <f t="shared" si="3"/>
        <v>6.7572741194486987</v>
      </c>
      <c r="S46" s="48">
        <f t="shared" si="3"/>
        <v>6.6056050778747153</v>
      </c>
      <c r="T46" s="48">
        <f t="shared" si="3"/>
        <v>6.5614795007455529</v>
      </c>
      <c r="U46" s="46">
        <f t="shared" si="3"/>
        <v>6.4481924071986256</v>
      </c>
      <c r="V46" s="47">
        <f t="shared" si="3"/>
        <v>7.6081908753548184</v>
      </c>
      <c r="W46" s="47">
        <f t="shared" si="3"/>
        <v>8.7542045240171866</v>
      </c>
    </row>
    <row r="47" spans="1:23" x14ac:dyDescent="0.2">
      <c r="A47" s="15" t="s">
        <v>10</v>
      </c>
      <c r="B47" s="48">
        <f t="shared" si="3"/>
        <v>12.731820630282394</v>
      </c>
      <c r="C47" s="48">
        <f t="shared" si="3"/>
        <v>11.932579300373893</v>
      </c>
      <c r="D47" s="48">
        <f t="shared" si="3"/>
        <v>11.78976996043821</v>
      </c>
      <c r="E47" s="48">
        <f t="shared" si="3"/>
        <v>10.815492543560424</v>
      </c>
      <c r="F47" s="48">
        <f t="shared" si="3"/>
        <v>9.7832126858076496</v>
      </c>
      <c r="G47" s="48">
        <f t="shared" si="3"/>
        <v>9.4696517721275661</v>
      </c>
      <c r="H47" s="48">
        <f t="shared" si="3"/>
        <v>14.70077285376802</v>
      </c>
      <c r="I47" s="48">
        <f t="shared" si="3"/>
        <v>14.370537580822701</v>
      </c>
      <c r="J47" s="48">
        <f t="shared" si="3"/>
        <v>14.304402703992078</v>
      </c>
      <c r="K47" s="48">
        <f t="shared" si="3"/>
        <v>14.162462690680302</v>
      </c>
      <c r="L47" s="48">
        <f t="shared" si="3"/>
        <v>14.493368260178741</v>
      </c>
      <c r="M47" s="48">
        <f t="shared" si="3"/>
        <v>14.417584600992175</v>
      </c>
      <c r="N47" s="48">
        <f t="shared" si="3"/>
        <v>14.097785573339181</v>
      </c>
      <c r="O47" s="48">
        <f t="shared" si="3"/>
        <v>14.397961350605224</v>
      </c>
      <c r="P47" s="48">
        <f t="shared" si="3"/>
        <v>14.816351940236563</v>
      </c>
      <c r="Q47" s="48">
        <f t="shared" si="3"/>
        <v>15.107624220478776</v>
      </c>
      <c r="R47" s="48">
        <f t="shared" si="3"/>
        <v>15.065084226646247</v>
      </c>
      <c r="S47" s="48">
        <f t="shared" si="3"/>
        <v>15.678821248058949</v>
      </c>
      <c r="T47" s="48">
        <f t="shared" si="3"/>
        <v>15.453029846926313</v>
      </c>
      <c r="U47" s="46">
        <f t="shared" si="3"/>
        <v>13.845383870415843</v>
      </c>
      <c r="V47" s="47">
        <f t="shared" si="3"/>
        <v>15.346247783672931</v>
      </c>
      <c r="W47" s="47">
        <f t="shared" si="3"/>
        <v>16.333266197183967</v>
      </c>
    </row>
    <row r="48" spans="1:23" x14ac:dyDescent="0.2">
      <c r="A48" s="49" t="s">
        <v>4</v>
      </c>
      <c r="B48" s="50">
        <f t="shared" ref="B48:U48" si="4">SUM(B42:B47)</f>
        <v>99.997841200342975</v>
      </c>
      <c r="C48" s="50">
        <f t="shared" si="4"/>
        <v>100.01337235144148</v>
      </c>
      <c r="D48" s="50">
        <f t="shared" si="4"/>
        <v>99.998685209898653</v>
      </c>
      <c r="E48" s="50">
        <f t="shared" si="4"/>
        <v>100.02630053651323</v>
      </c>
      <c r="F48" s="50">
        <f t="shared" si="4"/>
        <v>100.00978549578119</v>
      </c>
      <c r="G48" s="50">
        <f t="shared" si="4"/>
        <v>100.02120407125985</v>
      </c>
      <c r="H48" s="50">
        <f t="shared" si="4"/>
        <v>100.03484486291849</v>
      </c>
      <c r="I48" s="50">
        <f t="shared" si="4"/>
        <v>99.973857523056765</v>
      </c>
      <c r="J48" s="50">
        <f t="shared" si="4"/>
        <v>100.02099625843213</v>
      </c>
      <c r="K48" s="50">
        <f t="shared" si="4"/>
        <v>100.0064152453815</v>
      </c>
      <c r="L48" s="50">
        <f t="shared" si="4"/>
        <v>99.999393714878735</v>
      </c>
      <c r="M48" s="50">
        <f t="shared" si="4"/>
        <v>100.00880635419938</v>
      </c>
      <c r="N48" s="50">
        <f t="shared" si="4"/>
        <v>100</v>
      </c>
      <c r="O48" s="50">
        <f t="shared" si="4"/>
        <v>100</v>
      </c>
      <c r="P48" s="50">
        <f t="shared" si="4"/>
        <v>100</v>
      </c>
      <c r="Q48" s="50">
        <f t="shared" si="4"/>
        <v>100</v>
      </c>
      <c r="R48" s="50">
        <f t="shared" si="4"/>
        <v>100</v>
      </c>
      <c r="S48" s="50">
        <f t="shared" si="4"/>
        <v>100.01417573368356</v>
      </c>
      <c r="T48" s="50">
        <f t="shared" si="4"/>
        <v>100.00664068607921</v>
      </c>
      <c r="U48" s="50">
        <f t="shared" si="4"/>
        <v>100</v>
      </c>
      <c r="V48" s="51">
        <f t="shared" ref="V48:W48" si="5">SUM(V42:V47)</f>
        <v>100</v>
      </c>
      <c r="W48" s="51">
        <f t="shared" si="5"/>
        <v>99.999999999999972</v>
      </c>
    </row>
    <row r="50" spans="1:13" x14ac:dyDescent="0.2">
      <c r="A50" s="1" t="s">
        <v>39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67" spans="1:13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</row>
    <row r="68" spans="1:13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</row>
    <row r="69" spans="1:13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</row>
    <row r="70" spans="1:13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</row>
  </sheetData>
  <protectedRanges>
    <protectedRange algorithmName="SHA-512" hashValue="0K22aWqGqMl1EN3/o4McIZ5kQ8nUHA382vFFLXT1G2BY81J5YXWa/mtPwFRxM8OabsxMVLoc2HeNg0ruxdQJug==" saltValue="qsy/4j+YPbdCw8pK7aNsVQ==" spinCount="100000" sqref="W19:W21 T1:V1048576 W41:W48" name="Range1"/>
  </protectedRanges>
  <printOptions horizontalCentered="1" verticalCentered="1"/>
  <pageMargins left="0.25" right="0.25" top="0.57999999999999996" bottom="0.67500000000000004" header="0.5" footer="0.5"/>
  <pageSetup paperSize="9" scale="54" fitToHeight="0" orientation="landscape" r:id="rId1"/>
  <headerFooter alignWithMargins="0">
    <oddFooter>&amp;C&amp;12 20</oddFooter>
  </headerFooter>
  <ignoredErrors>
    <ignoredError sqref="V21:W21 V28:V36 V42:W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 7</vt:lpstr>
      <vt:lpstr>'Tables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2022-06-15T23:31:00Z</dcterms:created>
  <dcterms:modified xsi:type="dcterms:W3CDTF">2022-06-15T23:31:37Z</dcterms:modified>
</cp:coreProperties>
</file>