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sfilesrvr\sad\SAD\2017\FI\Q2\final\for subscribers\"/>
    </mc:Choice>
  </mc:AlternateContent>
  <bookViews>
    <workbookView xWindow="0" yWindow="0" windowWidth="28800" windowHeight="11010"/>
  </bookViews>
  <sheets>
    <sheet name="9ab" sheetId="1" r:id="rId1"/>
  </sheets>
  <externalReferences>
    <externalReference r:id="rId2"/>
  </externalReferences>
  <definedNames>
    <definedName name="_xlnm.Print_Area" localSheetId="0">'9ab'!$A$1:$J$64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B58" i="1"/>
  <c r="C57" i="1"/>
  <c r="B57" i="1"/>
  <c r="E56" i="1"/>
  <c r="C56" i="1"/>
  <c r="B56" i="1"/>
  <c r="C55" i="1"/>
  <c r="E55" i="1" s="1"/>
  <c r="B55" i="1"/>
  <c r="C54" i="1"/>
  <c r="B54" i="1"/>
  <c r="C53" i="1"/>
  <c r="E53" i="1" s="1"/>
  <c r="B53" i="1"/>
  <c r="C52" i="1"/>
  <c r="B52" i="1"/>
  <c r="C51" i="1"/>
  <c r="B51" i="1"/>
  <c r="C50" i="1"/>
  <c r="B50" i="1"/>
  <c r="C49" i="1"/>
  <c r="B49" i="1"/>
  <c r="C48" i="1"/>
  <c r="B48" i="1"/>
  <c r="E47" i="1"/>
  <c r="C47" i="1"/>
  <c r="B47" i="1"/>
  <c r="C46" i="1"/>
  <c r="E46" i="1" s="1"/>
  <c r="B46" i="1"/>
  <c r="C45" i="1"/>
  <c r="E45" i="1" s="1"/>
  <c r="B45" i="1"/>
  <c r="C44" i="1"/>
  <c r="B44" i="1"/>
  <c r="C43" i="1"/>
  <c r="B43" i="1"/>
  <c r="C42" i="1"/>
  <c r="B42" i="1"/>
  <c r="C41" i="1"/>
  <c r="B41" i="1"/>
  <c r="C40" i="1"/>
  <c r="B40" i="1"/>
  <c r="A33" i="1"/>
  <c r="J29" i="1"/>
  <c r="H29" i="1"/>
  <c r="I29" i="1" s="1"/>
  <c r="G29" i="1"/>
  <c r="E29" i="1"/>
  <c r="D29" i="1"/>
  <c r="C29" i="1"/>
  <c r="B29" i="1"/>
  <c r="J28" i="1"/>
  <c r="I28" i="1"/>
  <c r="F28" i="1"/>
  <c r="J27" i="1"/>
  <c r="I27" i="1"/>
  <c r="F27" i="1"/>
  <c r="J26" i="1"/>
  <c r="I26" i="1"/>
  <c r="F26" i="1"/>
  <c r="J25" i="1"/>
  <c r="I25" i="1"/>
  <c r="F25" i="1"/>
  <c r="J24" i="1"/>
  <c r="I24" i="1"/>
  <c r="F24" i="1"/>
  <c r="J23" i="1"/>
  <c r="I23" i="1"/>
  <c r="F23" i="1"/>
  <c r="J22" i="1"/>
  <c r="I22" i="1"/>
  <c r="F22" i="1"/>
  <c r="I21" i="1"/>
  <c r="F21" i="1"/>
  <c r="J20" i="1"/>
  <c r="I20" i="1"/>
  <c r="F20" i="1"/>
  <c r="J19" i="1"/>
  <c r="I19" i="1"/>
  <c r="F19" i="1"/>
  <c r="J18" i="1"/>
  <c r="I18" i="1"/>
  <c r="F18" i="1"/>
  <c r="J17" i="1"/>
  <c r="I17" i="1"/>
  <c r="F17" i="1"/>
  <c r="I16" i="1"/>
  <c r="F16" i="1"/>
  <c r="J15" i="1"/>
  <c r="I15" i="1"/>
  <c r="F15" i="1"/>
  <c r="J14" i="1"/>
  <c r="I14" i="1"/>
  <c r="F14" i="1"/>
  <c r="I13" i="1"/>
  <c r="F13" i="1"/>
  <c r="I12" i="1"/>
  <c r="F12" i="1"/>
  <c r="J11" i="1"/>
  <c r="I11" i="1"/>
  <c r="F11" i="1"/>
  <c r="J10" i="1"/>
  <c r="I10" i="1"/>
  <c r="F10" i="1"/>
  <c r="A3" i="1"/>
  <c r="C59" i="1" l="1"/>
  <c r="D56" i="1" s="1"/>
  <c r="D55" i="1"/>
  <c r="D52" i="1"/>
  <c r="D49" i="1"/>
  <c r="D47" i="1"/>
  <c r="F29" i="1"/>
  <c r="D51" i="1"/>
  <c r="D40" i="1"/>
  <c r="D41" i="1"/>
  <c r="D42" i="1"/>
  <c r="E49" i="1"/>
  <c r="E52" i="1"/>
  <c r="E54" i="1"/>
  <c r="D57" i="1"/>
  <c r="E40" i="1"/>
  <c r="E41" i="1"/>
  <c r="E42" i="1"/>
  <c r="D43" i="1"/>
  <c r="D44" i="1"/>
  <c r="D48" i="1"/>
  <c r="D50" i="1"/>
  <c r="D53" i="1"/>
  <c r="D58" i="1"/>
  <c r="B59" i="1"/>
  <c r="E59" i="1" s="1"/>
  <c r="E44" i="1"/>
  <c r="E48" i="1"/>
  <c r="E50" i="1"/>
  <c r="E58" i="1"/>
  <c r="D45" i="1" l="1"/>
  <c r="D46" i="1"/>
  <c r="D54" i="1"/>
  <c r="D59" i="1"/>
</calcChain>
</file>

<file path=xl/sharedStrings.xml><?xml version="1.0" encoding="utf-8"?>
<sst xmlns="http://schemas.openxmlformats.org/spreadsheetml/2006/main" count="70" uniqueCount="40">
  <si>
    <t>Table 9a</t>
  </si>
  <si>
    <t>Total Approved Investments of Foreign and Filipino Nationals by Region</t>
  </si>
  <si>
    <t>(in million pesos)</t>
  </si>
  <si>
    <t>Percent to Total Q2 2017</t>
  </si>
  <si>
    <t>Growth Rate
Q2 2016  -   
Q2 2017</t>
  </si>
  <si>
    <t>Region</t>
  </si>
  <si>
    <t>Q1</t>
  </si>
  <si>
    <t>Q2</t>
  </si>
  <si>
    <t>Q3</t>
  </si>
  <si>
    <t>Q4</t>
  </si>
  <si>
    <t>Total</t>
  </si>
  <si>
    <t>NCR - National Capital Region</t>
  </si>
  <si>
    <t>III     - Central Luzon</t>
  </si>
  <si>
    <t>-</t>
  </si>
  <si>
    <t>CAR - Cordillera Administrative Region</t>
  </si>
  <si>
    <t>I       - Ilocos Region</t>
  </si>
  <si>
    <t>**</t>
  </si>
  <si>
    <t>IVA   - CALABARZON</t>
  </si>
  <si>
    <t>II      - Cagayan Valley</t>
  </si>
  <si>
    <t>VII    - Central Visayas</t>
  </si>
  <si>
    <t>X      - Northern Mindanao</t>
  </si>
  <si>
    <t>IVB   - MIMAROPA</t>
  </si>
  <si>
    <t>V      - Bicol Region</t>
  </si>
  <si>
    <t>XII    - SOCCSKSARGEN</t>
  </si>
  <si>
    <t>VI     - Western Visayas</t>
  </si>
  <si>
    <t>XI     - Davao Region</t>
  </si>
  <si>
    <t>VIII   - Eastern Visayas</t>
  </si>
  <si>
    <t>IX     - Zamboanga Peninsula</t>
  </si>
  <si>
    <t>XIII   - Caraga</t>
  </si>
  <si>
    <t>ARMM - Autonomous Region in Muslim Mindanao</t>
  </si>
  <si>
    <t>Several Locations</t>
  </si>
  <si>
    <t>No Site Yet</t>
  </si>
  <si>
    <t>Table 9b</t>
  </si>
  <si>
    <t>Approved FI</t>
  </si>
  <si>
    <t>Percent to Total  
Sem1 2017</t>
  </si>
  <si>
    <t>Growth Rate
Sem1 2016  -   Sem1 2017</t>
  </si>
  <si>
    <t>Sem 1 2016</t>
  </si>
  <si>
    <t>Sem 1 2017</t>
  </si>
  <si>
    <t>Notes:  Details may not add up to totals due to rounding.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</si>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</sst>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Red]#,##0"/>
    <numFmt numFmtId="165" formatCode="#,##0.0_);[Red]\(#,##0.0\)"/>
    <numFmt numFmtId="167" formatCode="#,##0.0"/>
    <numFmt numFmtId="168" formatCode="_(* #,##0.0_);_(* \(#,##0.0\);_(* &quot;-&quot;??_);_(@_)"/>
    <numFmt numFmtId="170" formatCode="0.0_);[Red]\(0.0\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2" applyFont="1" applyFill="1" applyBorder="1"/>
    <xf numFmtId="0" fontId="1" fillId="2" borderId="0" xfId="2" applyFont="1" applyFill="1" applyBorder="1"/>
    <xf numFmtId="0" fontId="1" fillId="2" borderId="0" xfId="2" applyFont="1" applyFill="1"/>
    <xf numFmtId="164" fontId="2" fillId="2" borderId="0" xfId="2" applyNumberFormat="1" applyFont="1" applyFill="1" applyBorder="1" applyAlignment="1">
      <alignment horizontal="left"/>
    </xf>
    <xf numFmtId="0" fontId="4" fillId="2" borderId="0" xfId="0" applyFont="1" applyFill="1" applyBorder="1"/>
    <xf numFmtId="3" fontId="2" fillId="2" borderId="1" xfId="2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167" fontId="1" fillId="2" borderId="0" xfId="2" applyNumberFormat="1" applyFont="1" applyFill="1" applyBorder="1" applyAlignment="1">
      <alignment vertical="center"/>
    </xf>
    <xf numFmtId="0" fontId="1" fillId="2" borderId="0" xfId="0" applyFont="1" applyFill="1"/>
    <xf numFmtId="168" fontId="2" fillId="2" borderId="0" xfId="0" applyNumberFormat="1" applyFont="1" applyFill="1" applyBorder="1" applyAlignment="1">
      <alignment vertical="top"/>
    </xf>
    <xf numFmtId="168" fontId="0" fillId="2" borderId="0" xfId="0" applyNumberFormat="1" applyFill="1" applyBorder="1" applyAlignment="1">
      <alignment vertical="top"/>
    </xf>
    <xf numFmtId="167" fontId="2" fillId="2" borderId="0" xfId="0" applyNumberFormat="1" applyFont="1" applyFill="1" applyBorder="1" applyAlignment="1">
      <alignment horizontal="right" vertical="top"/>
    </xf>
    <xf numFmtId="165" fontId="2" fillId="2" borderId="0" xfId="1" applyNumberFormat="1" applyFont="1" applyFill="1" applyBorder="1" applyAlignment="1">
      <alignment horizontal="right" vertical="top"/>
    </xf>
    <xf numFmtId="168" fontId="2" fillId="3" borderId="0" xfId="0" applyNumberFormat="1" applyFont="1" applyFill="1" applyBorder="1" applyAlignment="1">
      <alignment vertical="top"/>
    </xf>
    <xf numFmtId="168" fontId="0" fillId="3" borderId="0" xfId="0" applyNumberFormat="1" applyFill="1" applyBorder="1" applyAlignment="1">
      <alignment vertical="top"/>
    </xf>
    <xf numFmtId="168" fontId="2" fillId="3" borderId="0" xfId="1" applyNumberFormat="1" applyFont="1" applyFill="1" applyBorder="1" applyAlignment="1">
      <alignment horizontal="right" vertical="top"/>
    </xf>
    <xf numFmtId="165" fontId="2" fillId="3" borderId="0" xfId="1" applyNumberFormat="1" applyFont="1" applyFill="1" applyBorder="1" applyAlignment="1">
      <alignment horizontal="right" vertical="top"/>
    </xf>
    <xf numFmtId="167" fontId="2" fillId="3" borderId="0" xfId="0" applyNumberFormat="1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center" vertical="center"/>
    </xf>
    <xf numFmtId="168" fontId="2" fillId="2" borderId="11" xfId="0" applyNumberFormat="1" applyFont="1" applyFill="1" applyBorder="1" applyAlignment="1">
      <alignment horizontal="right" vertical="center"/>
    </xf>
    <xf numFmtId="165" fontId="2" fillId="2" borderId="11" xfId="0" applyNumberFormat="1" applyFont="1" applyFill="1" applyBorder="1" applyAlignment="1">
      <alignment horizontal="right" vertical="center"/>
    </xf>
    <xf numFmtId="168" fontId="2" fillId="2" borderId="0" xfId="2" applyNumberFormat="1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7" fontId="2" fillId="2" borderId="0" xfId="2" applyNumberFormat="1" applyFont="1" applyFill="1" applyBorder="1" applyAlignment="1">
      <alignment horizontal="right"/>
    </xf>
    <xf numFmtId="165" fontId="2" fillId="2" borderId="0" xfId="2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167" fontId="2" fillId="2" borderId="0" xfId="2" applyNumberFormat="1" applyFont="1" applyFill="1" applyBorder="1"/>
    <xf numFmtId="168" fontId="2" fillId="2" borderId="0" xfId="4" applyNumberFormat="1" applyFont="1" applyFill="1" applyBorder="1"/>
    <xf numFmtId="170" fontId="2" fillId="2" borderId="0" xfId="4" applyNumberFormat="1" applyFont="1" applyFill="1" applyBorder="1"/>
    <xf numFmtId="168" fontId="2" fillId="2" borderId="0" xfId="0" applyNumberFormat="1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left" wrapText="1"/>
    </xf>
    <xf numFmtId="167" fontId="2" fillId="2" borderId="11" xfId="0" applyNumberFormat="1" applyFont="1" applyFill="1" applyBorder="1" applyAlignment="1">
      <alignment horizontal="right" vertical="center"/>
    </xf>
    <xf numFmtId="168" fontId="2" fillId="2" borderId="11" xfId="1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0" fontId="5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 vertical="top" wrapText="1"/>
    </xf>
    <xf numFmtId="0" fontId="6" fillId="2" borderId="0" xfId="2" applyFont="1" applyFill="1"/>
    <xf numFmtId="168" fontId="6" fillId="2" borderId="0" xfId="2" applyNumberFormat="1" applyFont="1" applyFill="1"/>
    <xf numFmtId="0" fontId="1" fillId="0" borderId="0" xfId="2" applyBorder="1"/>
    <xf numFmtId="168" fontId="1" fillId="0" borderId="0" xfId="2" applyNumberFormat="1" applyBorder="1"/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5" fontId="2" fillId="2" borderId="18" xfId="0" applyNumberFormat="1" applyFont="1" applyFill="1" applyBorder="1" applyAlignment="1">
      <alignment horizontal="center" vertical="center" wrapText="1"/>
    </xf>
    <xf numFmtId="0" fontId="2" fillId="2" borderId="7" xfId="2" applyNumberFormat="1" applyFont="1" applyFill="1" applyBorder="1" applyAlignment="1">
      <alignment horizontal="center" vertical="center"/>
    </xf>
    <xf numFmtId="0" fontId="2" fillId="2" borderId="10" xfId="2" applyNumberFormat="1" applyFont="1" applyFill="1" applyBorder="1" applyAlignment="1">
      <alignment horizontal="center" vertical="center"/>
    </xf>
    <xf numFmtId="0" fontId="2" fillId="2" borderId="8" xfId="2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3" xfId="2" applyNumberFormat="1" applyFont="1" applyFill="1" applyBorder="1" applyAlignment="1">
      <alignment horizontal="center" vertical="center"/>
    </xf>
    <xf numFmtId="0" fontId="2" fillId="2" borderId="4" xfId="2" applyNumberFormat="1" applyFont="1" applyFill="1" applyBorder="1" applyAlignment="1">
      <alignment horizontal="center" vertical="center"/>
    </xf>
    <xf numFmtId="0" fontId="2" fillId="2" borderId="5" xfId="2" applyNumberFormat="1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 wrapText="1"/>
    </xf>
    <xf numFmtId="0" fontId="2" fillId="2" borderId="8" xfId="2" applyNumberFormat="1" applyFont="1" applyFill="1" applyBorder="1" applyAlignment="1">
      <alignment horizontal="center" vertical="center" wrapText="1"/>
    </xf>
    <xf numFmtId="0" fontId="2" fillId="2" borderId="10" xfId="2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left" vertical="top" wrapText="1"/>
    </xf>
  </cellXfs>
  <cellStyles count="5">
    <cellStyle name="Comma" xfId="1" builtinId="3"/>
    <cellStyle name="Comma 2 2" xfId="4"/>
    <cellStyle name="Comma 6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ED4-4840-AC03-2FE50443614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ED4-4840-AC03-2FE50443614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ED4-4840-AC03-2FE50443614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ED4-4840-AC03-2FE50443614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ED4-4840-AC03-2FE50443614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ED4-4840-AC03-2FE50443614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ED4-4840-AC03-2FE50443614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ED4-4840-AC03-2FE50443614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ED4-4840-AC03-2FE50443614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ED4-4840-AC03-2FE50443614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ED4-4840-AC03-2FE50443614B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ED4-4840-AC03-2FE504436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DB9-4C99-853C-F39C868A80B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DB9-4C99-853C-F39C868A80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DB9-4C99-853C-F39C868A80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DB9-4C99-853C-F39C868A80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DB9-4C99-853C-F39C868A80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DB9-4C99-853C-F39C868A80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DB9-4C99-853C-F39C868A80B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DB9-4C99-853C-F39C868A80B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DB9-4C99-853C-F39C868A80B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DB9-4C99-853C-F39C868A80B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DB9-4C99-853C-F39C868A80BC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DB9-4C99-853C-F39C868A8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53-422B-B543-B1A433945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4062496"/>
        <c:axId val="-374068480"/>
      </c:lineChart>
      <c:catAx>
        <c:axId val="-37406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406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4068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4062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B0-4060-9DE6-2ABD81A02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4071200"/>
        <c:axId val="-374059232"/>
      </c:lineChart>
      <c:catAx>
        <c:axId val="-3740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405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4059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4071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5E-4B76-9385-3BBD72EE8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4063040"/>
        <c:axId val="-374056512"/>
      </c:lineChart>
      <c:catAx>
        <c:axId val="-3740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405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4056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4063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C54-4F68-9169-FEFD41E0C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4063584"/>
        <c:axId val="-374070656"/>
      </c:lineChart>
      <c:catAx>
        <c:axId val="-3740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407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4070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406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5</xdr:col>
      <xdr:colOff>704850</xdr:colOff>
      <xdr:row>91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63468BB0-C781-45F3-90FB-E3905869A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704850</xdr:colOff>
      <xdr:row>91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7D843955-B5CE-45D1-9827-162B8ADA1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FFEB6608-4829-43FD-A97B-49798FB6D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xmlns="" id="{A8CFE779-6CFB-4392-A683-D25457BE2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0</xdr:colOff>
      <xdr:row>22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xmlns="" id="{53E20EEA-D46D-47F0-B823-D966F4F38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0</xdr:colOff>
      <xdr:row>22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xmlns="" id="{07B57C99-644C-4C03-A701-FAAF4B1606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D/2017/FI/Q2/draft/7.3%20Q2%202017%20FI%20Tables_correctedAO_914%20f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 "/>
      <sheetName val="1b"/>
      <sheetName val="2a"/>
      <sheetName val="3a"/>
      <sheetName val="4ab"/>
      <sheetName val="5ab"/>
      <sheetName val="6ab"/>
      <sheetName val="7ab"/>
      <sheetName val="8ab"/>
      <sheetName val="9ab"/>
      <sheetName val="10ab"/>
      <sheetName val="11ab"/>
      <sheetName val="12ab"/>
      <sheetName val="13ab"/>
      <sheetName val="14ab"/>
      <sheetName val="15ab"/>
      <sheetName val="16a"/>
      <sheetName val="17a"/>
    </sheetNames>
    <sheetDataSet>
      <sheetData sheetId="0"/>
      <sheetData sheetId="1"/>
      <sheetData sheetId="2">
        <row r="3">
          <cell r="A3" t="str">
            <v>First Quarter 2016 to Second Quarter 2017</v>
          </cell>
        </row>
        <row r="22">
          <cell r="A22" t="str">
            <v>First Semester 2016 and First Semester 2017</v>
          </cell>
        </row>
      </sheetData>
      <sheetData sheetId="3"/>
      <sheetData sheetId="4"/>
      <sheetData sheetId="5"/>
      <sheetData sheetId="6"/>
      <sheetData sheetId="7">
        <row r="43">
          <cell r="L43" t="str">
            <v>Q2 2016</v>
          </cell>
        </row>
      </sheetData>
      <sheetData sheetId="8">
        <row r="17">
          <cell r="E17">
            <v>137297.26411953309</v>
          </cell>
        </row>
      </sheetData>
      <sheetData sheetId="9"/>
      <sheetData sheetId="10">
        <row r="10">
          <cell r="N10" t="str">
            <v>IVA   - CALABARZON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8"/>
  <sheetViews>
    <sheetView tabSelected="1" view="pageBreakPreview" zoomScaleNormal="65" zoomScaleSheetLayoutView="100" workbookViewId="0">
      <selection activeCell="F61" sqref="F61"/>
    </sheetView>
  </sheetViews>
  <sheetFormatPr defaultColWidth="8.85546875" defaultRowHeight="12.75" x14ac:dyDescent="0.2"/>
  <cols>
    <col min="1" max="1" width="37.42578125" style="3" customWidth="1"/>
    <col min="2" max="7" width="13" style="3" customWidth="1"/>
    <col min="8" max="8" width="14.85546875" style="3" bestFit="1" customWidth="1"/>
    <col min="9" max="9" width="13.28515625" style="3" customWidth="1"/>
    <col min="10" max="10" width="13.5703125" style="3" customWidth="1"/>
    <col min="11" max="11" width="8.85546875" style="3" customWidth="1"/>
    <col min="12" max="14" width="22.42578125" style="3" customWidth="1"/>
    <col min="15" max="15" width="8.7109375" style="3" bestFit="1" customWidth="1"/>
    <col min="16" max="16" width="6.28515625" style="3" bestFit="1" customWidth="1"/>
    <col min="17" max="33" width="6.28515625" style="3" customWidth="1"/>
    <col min="34" max="34" width="7.5703125" style="3" customWidth="1"/>
    <col min="35" max="35" width="2.7109375" style="3" customWidth="1"/>
    <col min="36" max="36" width="39.140625" style="3" bestFit="1" customWidth="1"/>
    <col min="37" max="37" width="12.7109375" style="3" customWidth="1"/>
    <col min="38" max="38" width="12.5703125" style="3" customWidth="1"/>
    <col min="39" max="39" width="13.42578125" style="3" customWidth="1"/>
    <col min="40" max="40" width="14.85546875" style="3" customWidth="1"/>
    <col min="41" max="256" width="8.85546875" style="3"/>
    <col min="257" max="257" width="37.42578125" style="3" customWidth="1"/>
    <col min="258" max="263" width="13" style="3" customWidth="1"/>
    <col min="264" max="264" width="14.85546875" style="3" bestFit="1" customWidth="1"/>
    <col min="265" max="265" width="13.28515625" style="3" customWidth="1"/>
    <col min="266" max="266" width="13.5703125" style="3" customWidth="1"/>
    <col min="267" max="267" width="8.85546875" style="3"/>
    <col min="268" max="270" width="22.42578125" style="3" customWidth="1"/>
    <col min="271" max="271" width="8.7109375" style="3" bestFit="1" customWidth="1"/>
    <col min="272" max="272" width="6.28515625" style="3" bestFit="1" customWidth="1"/>
    <col min="273" max="289" width="6.28515625" style="3" customWidth="1"/>
    <col min="290" max="290" width="7.5703125" style="3" customWidth="1"/>
    <col min="291" max="291" width="2.7109375" style="3" customWidth="1"/>
    <col min="292" max="292" width="39.140625" style="3" bestFit="1" customWidth="1"/>
    <col min="293" max="293" width="12.7109375" style="3" customWidth="1"/>
    <col min="294" max="294" width="12.5703125" style="3" customWidth="1"/>
    <col min="295" max="295" width="13.42578125" style="3" customWidth="1"/>
    <col min="296" max="296" width="14.85546875" style="3" customWidth="1"/>
    <col min="297" max="512" width="8.85546875" style="3"/>
    <col min="513" max="513" width="37.42578125" style="3" customWidth="1"/>
    <col min="514" max="519" width="13" style="3" customWidth="1"/>
    <col min="520" max="520" width="14.85546875" style="3" bestFit="1" customWidth="1"/>
    <col min="521" max="521" width="13.28515625" style="3" customWidth="1"/>
    <col min="522" max="522" width="13.5703125" style="3" customWidth="1"/>
    <col min="523" max="523" width="8.85546875" style="3"/>
    <col min="524" max="526" width="22.42578125" style="3" customWidth="1"/>
    <col min="527" max="527" width="8.7109375" style="3" bestFit="1" customWidth="1"/>
    <col min="528" max="528" width="6.28515625" style="3" bestFit="1" customWidth="1"/>
    <col min="529" max="545" width="6.28515625" style="3" customWidth="1"/>
    <col min="546" max="546" width="7.5703125" style="3" customWidth="1"/>
    <col min="547" max="547" width="2.7109375" style="3" customWidth="1"/>
    <col min="548" max="548" width="39.140625" style="3" bestFit="1" customWidth="1"/>
    <col min="549" max="549" width="12.7109375" style="3" customWidth="1"/>
    <col min="550" max="550" width="12.5703125" style="3" customWidth="1"/>
    <col min="551" max="551" width="13.42578125" style="3" customWidth="1"/>
    <col min="552" max="552" width="14.85546875" style="3" customWidth="1"/>
    <col min="553" max="768" width="8.85546875" style="3"/>
    <col min="769" max="769" width="37.42578125" style="3" customWidth="1"/>
    <col min="770" max="775" width="13" style="3" customWidth="1"/>
    <col min="776" max="776" width="14.85546875" style="3" bestFit="1" customWidth="1"/>
    <col min="777" max="777" width="13.28515625" style="3" customWidth="1"/>
    <col min="778" max="778" width="13.5703125" style="3" customWidth="1"/>
    <col min="779" max="779" width="8.85546875" style="3"/>
    <col min="780" max="782" width="22.42578125" style="3" customWidth="1"/>
    <col min="783" max="783" width="8.7109375" style="3" bestFit="1" customWidth="1"/>
    <col min="784" max="784" width="6.28515625" style="3" bestFit="1" customWidth="1"/>
    <col min="785" max="801" width="6.28515625" style="3" customWidth="1"/>
    <col min="802" max="802" width="7.5703125" style="3" customWidth="1"/>
    <col min="803" max="803" width="2.7109375" style="3" customWidth="1"/>
    <col min="804" max="804" width="39.140625" style="3" bestFit="1" customWidth="1"/>
    <col min="805" max="805" width="12.7109375" style="3" customWidth="1"/>
    <col min="806" max="806" width="12.5703125" style="3" customWidth="1"/>
    <col min="807" max="807" width="13.42578125" style="3" customWidth="1"/>
    <col min="808" max="808" width="14.85546875" style="3" customWidth="1"/>
    <col min="809" max="1024" width="8.85546875" style="3"/>
    <col min="1025" max="1025" width="37.42578125" style="3" customWidth="1"/>
    <col min="1026" max="1031" width="13" style="3" customWidth="1"/>
    <col min="1032" max="1032" width="14.85546875" style="3" bestFit="1" customWidth="1"/>
    <col min="1033" max="1033" width="13.28515625" style="3" customWidth="1"/>
    <col min="1034" max="1034" width="13.5703125" style="3" customWidth="1"/>
    <col min="1035" max="1035" width="8.85546875" style="3"/>
    <col min="1036" max="1038" width="22.42578125" style="3" customWidth="1"/>
    <col min="1039" max="1039" width="8.7109375" style="3" bestFit="1" customWidth="1"/>
    <col min="1040" max="1040" width="6.28515625" style="3" bestFit="1" customWidth="1"/>
    <col min="1041" max="1057" width="6.28515625" style="3" customWidth="1"/>
    <col min="1058" max="1058" width="7.5703125" style="3" customWidth="1"/>
    <col min="1059" max="1059" width="2.7109375" style="3" customWidth="1"/>
    <col min="1060" max="1060" width="39.140625" style="3" bestFit="1" customWidth="1"/>
    <col min="1061" max="1061" width="12.7109375" style="3" customWidth="1"/>
    <col min="1062" max="1062" width="12.5703125" style="3" customWidth="1"/>
    <col min="1063" max="1063" width="13.42578125" style="3" customWidth="1"/>
    <col min="1064" max="1064" width="14.85546875" style="3" customWidth="1"/>
    <col min="1065" max="1280" width="8.85546875" style="3"/>
    <col min="1281" max="1281" width="37.42578125" style="3" customWidth="1"/>
    <col min="1282" max="1287" width="13" style="3" customWidth="1"/>
    <col min="1288" max="1288" width="14.85546875" style="3" bestFit="1" customWidth="1"/>
    <col min="1289" max="1289" width="13.28515625" style="3" customWidth="1"/>
    <col min="1290" max="1290" width="13.5703125" style="3" customWidth="1"/>
    <col min="1291" max="1291" width="8.85546875" style="3"/>
    <col min="1292" max="1294" width="22.42578125" style="3" customWidth="1"/>
    <col min="1295" max="1295" width="8.7109375" style="3" bestFit="1" customWidth="1"/>
    <col min="1296" max="1296" width="6.28515625" style="3" bestFit="1" customWidth="1"/>
    <col min="1297" max="1313" width="6.28515625" style="3" customWidth="1"/>
    <col min="1314" max="1314" width="7.5703125" style="3" customWidth="1"/>
    <col min="1315" max="1315" width="2.7109375" style="3" customWidth="1"/>
    <col min="1316" max="1316" width="39.140625" style="3" bestFit="1" customWidth="1"/>
    <col min="1317" max="1317" width="12.7109375" style="3" customWidth="1"/>
    <col min="1318" max="1318" width="12.5703125" style="3" customWidth="1"/>
    <col min="1319" max="1319" width="13.42578125" style="3" customWidth="1"/>
    <col min="1320" max="1320" width="14.85546875" style="3" customWidth="1"/>
    <col min="1321" max="1536" width="8.85546875" style="3"/>
    <col min="1537" max="1537" width="37.42578125" style="3" customWidth="1"/>
    <col min="1538" max="1543" width="13" style="3" customWidth="1"/>
    <col min="1544" max="1544" width="14.85546875" style="3" bestFit="1" customWidth="1"/>
    <col min="1545" max="1545" width="13.28515625" style="3" customWidth="1"/>
    <col min="1546" max="1546" width="13.5703125" style="3" customWidth="1"/>
    <col min="1547" max="1547" width="8.85546875" style="3"/>
    <col min="1548" max="1550" width="22.42578125" style="3" customWidth="1"/>
    <col min="1551" max="1551" width="8.7109375" style="3" bestFit="1" customWidth="1"/>
    <col min="1552" max="1552" width="6.28515625" style="3" bestFit="1" customWidth="1"/>
    <col min="1553" max="1569" width="6.28515625" style="3" customWidth="1"/>
    <col min="1570" max="1570" width="7.5703125" style="3" customWidth="1"/>
    <col min="1571" max="1571" width="2.7109375" style="3" customWidth="1"/>
    <col min="1572" max="1572" width="39.140625" style="3" bestFit="1" customWidth="1"/>
    <col min="1573" max="1573" width="12.7109375" style="3" customWidth="1"/>
    <col min="1574" max="1574" width="12.5703125" style="3" customWidth="1"/>
    <col min="1575" max="1575" width="13.42578125" style="3" customWidth="1"/>
    <col min="1576" max="1576" width="14.85546875" style="3" customWidth="1"/>
    <col min="1577" max="1792" width="8.85546875" style="3"/>
    <col min="1793" max="1793" width="37.42578125" style="3" customWidth="1"/>
    <col min="1794" max="1799" width="13" style="3" customWidth="1"/>
    <col min="1800" max="1800" width="14.85546875" style="3" bestFit="1" customWidth="1"/>
    <col min="1801" max="1801" width="13.28515625" style="3" customWidth="1"/>
    <col min="1802" max="1802" width="13.5703125" style="3" customWidth="1"/>
    <col min="1803" max="1803" width="8.85546875" style="3"/>
    <col min="1804" max="1806" width="22.42578125" style="3" customWidth="1"/>
    <col min="1807" max="1807" width="8.7109375" style="3" bestFit="1" customWidth="1"/>
    <col min="1808" max="1808" width="6.28515625" style="3" bestFit="1" customWidth="1"/>
    <col min="1809" max="1825" width="6.28515625" style="3" customWidth="1"/>
    <col min="1826" max="1826" width="7.5703125" style="3" customWidth="1"/>
    <col min="1827" max="1827" width="2.7109375" style="3" customWidth="1"/>
    <col min="1828" max="1828" width="39.140625" style="3" bestFit="1" customWidth="1"/>
    <col min="1829" max="1829" width="12.7109375" style="3" customWidth="1"/>
    <col min="1830" max="1830" width="12.5703125" style="3" customWidth="1"/>
    <col min="1831" max="1831" width="13.42578125" style="3" customWidth="1"/>
    <col min="1832" max="1832" width="14.85546875" style="3" customWidth="1"/>
    <col min="1833" max="2048" width="8.85546875" style="3"/>
    <col min="2049" max="2049" width="37.42578125" style="3" customWidth="1"/>
    <col min="2050" max="2055" width="13" style="3" customWidth="1"/>
    <col min="2056" max="2056" width="14.85546875" style="3" bestFit="1" customWidth="1"/>
    <col min="2057" max="2057" width="13.28515625" style="3" customWidth="1"/>
    <col min="2058" max="2058" width="13.5703125" style="3" customWidth="1"/>
    <col min="2059" max="2059" width="8.85546875" style="3"/>
    <col min="2060" max="2062" width="22.42578125" style="3" customWidth="1"/>
    <col min="2063" max="2063" width="8.7109375" style="3" bestFit="1" customWidth="1"/>
    <col min="2064" max="2064" width="6.28515625" style="3" bestFit="1" customWidth="1"/>
    <col min="2065" max="2081" width="6.28515625" style="3" customWidth="1"/>
    <col min="2082" max="2082" width="7.5703125" style="3" customWidth="1"/>
    <col min="2083" max="2083" width="2.7109375" style="3" customWidth="1"/>
    <col min="2084" max="2084" width="39.140625" style="3" bestFit="1" customWidth="1"/>
    <col min="2085" max="2085" width="12.7109375" style="3" customWidth="1"/>
    <col min="2086" max="2086" width="12.5703125" style="3" customWidth="1"/>
    <col min="2087" max="2087" width="13.42578125" style="3" customWidth="1"/>
    <col min="2088" max="2088" width="14.85546875" style="3" customWidth="1"/>
    <col min="2089" max="2304" width="8.85546875" style="3"/>
    <col min="2305" max="2305" width="37.42578125" style="3" customWidth="1"/>
    <col min="2306" max="2311" width="13" style="3" customWidth="1"/>
    <col min="2312" max="2312" width="14.85546875" style="3" bestFit="1" customWidth="1"/>
    <col min="2313" max="2313" width="13.28515625" style="3" customWidth="1"/>
    <col min="2314" max="2314" width="13.5703125" style="3" customWidth="1"/>
    <col min="2315" max="2315" width="8.85546875" style="3"/>
    <col min="2316" max="2318" width="22.42578125" style="3" customWidth="1"/>
    <col min="2319" max="2319" width="8.7109375" style="3" bestFit="1" customWidth="1"/>
    <col min="2320" max="2320" width="6.28515625" style="3" bestFit="1" customWidth="1"/>
    <col min="2321" max="2337" width="6.28515625" style="3" customWidth="1"/>
    <col min="2338" max="2338" width="7.5703125" style="3" customWidth="1"/>
    <col min="2339" max="2339" width="2.7109375" style="3" customWidth="1"/>
    <col min="2340" max="2340" width="39.140625" style="3" bestFit="1" customWidth="1"/>
    <col min="2341" max="2341" width="12.7109375" style="3" customWidth="1"/>
    <col min="2342" max="2342" width="12.5703125" style="3" customWidth="1"/>
    <col min="2343" max="2343" width="13.42578125" style="3" customWidth="1"/>
    <col min="2344" max="2344" width="14.85546875" style="3" customWidth="1"/>
    <col min="2345" max="2560" width="8.85546875" style="3"/>
    <col min="2561" max="2561" width="37.42578125" style="3" customWidth="1"/>
    <col min="2562" max="2567" width="13" style="3" customWidth="1"/>
    <col min="2568" max="2568" width="14.85546875" style="3" bestFit="1" customWidth="1"/>
    <col min="2569" max="2569" width="13.28515625" style="3" customWidth="1"/>
    <col min="2570" max="2570" width="13.5703125" style="3" customWidth="1"/>
    <col min="2571" max="2571" width="8.85546875" style="3"/>
    <col min="2572" max="2574" width="22.42578125" style="3" customWidth="1"/>
    <col min="2575" max="2575" width="8.7109375" style="3" bestFit="1" customWidth="1"/>
    <col min="2576" max="2576" width="6.28515625" style="3" bestFit="1" customWidth="1"/>
    <col min="2577" max="2593" width="6.28515625" style="3" customWidth="1"/>
    <col min="2594" max="2594" width="7.5703125" style="3" customWidth="1"/>
    <col min="2595" max="2595" width="2.7109375" style="3" customWidth="1"/>
    <col min="2596" max="2596" width="39.140625" style="3" bestFit="1" customWidth="1"/>
    <col min="2597" max="2597" width="12.7109375" style="3" customWidth="1"/>
    <col min="2598" max="2598" width="12.5703125" style="3" customWidth="1"/>
    <col min="2599" max="2599" width="13.42578125" style="3" customWidth="1"/>
    <col min="2600" max="2600" width="14.85546875" style="3" customWidth="1"/>
    <col min="2601" max="2816" width="8.85546875" style="3"/>
    <col min="2817" max="2817" width="37.42578125" style="3" customWidth="1"/>
    <col min="2818" max="2823" width="13" style="3" customWidth="1"/>
    <col min="2824" max="2824" width="14.85546875" style="3" bestFit="1" customWidth="1"/>
    <col min="2825" max="2825" width="13.28515625" style="3" customWidth="1"/>
    <col min="2826" max="2826" width="13.5703125" style="3" customWidth="1"/>
    <col min="2827" max="2827" width="8.85546875" style="3"/>
    <col min="2828" max="2830" width="22.42578125" style="3" customWidth="1"/>
    <col min="2831" max="2831" width="8.7109375" style="3" bestFit="1" customWidth="1"/>
    <col min="2832" max="2832" width="6.28515625" style="3" bestFit="1" customWidth="1"/>
    <col min="2833" max="2849" width="6.28515625" style="3" customWidth="1"/>
    <col min="2850" max="2850" width="7.5703125" style="3" customWidth="1"/>
    <col min="2851" max="2851" width="2.7109375" style="3" customWidth="1"/>
    <col min="2852" max="2852" width="39.140625" style="3" bestFit="1" customWidth="1"/>
    <col min="2853" max="2853" width="12.7109375" style="3" customWidth="1"/>
    <col min="2854" max="2854" width="12.5703125" style="3" customWidth="1"/>
    <col min="2855" max="2855" width="13.42578125" style="3" customWidth="1"/>
    <col min="2856" max="2856" width="14.85546875" style="3" customWidth="1"/>
    <col min="2857" max="3072" width="8.85546875" style="3"/>
    <col min="3073" max="3073" width="37.42578125" style="3" customWidth="1"/>
    <col min="3074" max="3079" width="13" style="3" customWidth="1"/>
    <col min="3080" max="3080" width="14.85546875" style="3" bestFit="1" customWidth="1"/>
    <col min="3081" max="3081" width="13.28515625" style="3" customWidth="1"/>
    <col min="3082" max="3082" width="13.5703125" style="3" customWidth="1"/>
    <col min="3083" max="3083" width="8.85546875" style="3"/>
    <col min="3084" max="3086" width="22.42578125" style="3" customWidth="1"/>
    <col min="3087" max="3087" width="8.7109375" style="3" bestFit="1" customWidth="1"/>
    <col min="3088" max="3088" width="6.28515625" style="3" bestFit="1" customWidth="1"/>
    <col min="3089" max="3105" width="6.28515625" style="3" customWidth="1"/>
    <col min="3106" max="3106" width="7.5703125" style="3" customWidth="1"/>
    <col min="3107" max="3107" width="2.7109375" style="3" customWidth="1"/>
    <col min="3108" max="3108" width="39.140625" style="3" bestFit="1" customWidth="1"/>
    <col min="3109" max="3109" width="12.7109375" style="3" customWidth="1"/>
    <col min="3110" max="3110" width="12.5703125" style="3" customWidth="1"/>
    <col min="3111" max="3111" width="13.42578125" style="3" customWidth="1"/>
    <col min="3112" max="3112" width="14.85546875" style="3" customWidth="1"/>
    <col min="3113" max="3328" width="8.85546875" style="3"/>
    <col min="3329" max="3329" width="37.42578125" style="3" customWidth="1"/>
    <col min="3330" max="3335" width="13" style="3" customWidth="1"/>
    <col min="3336" max="3336" width="14.85546875" style="3" bestFit="1" customWidth="1"/>
    <col min="3337" max="3337" width="13.28515625" style="3" customWidth="1"/>
    <col min="3338" max="3338" width="13.5703125" style="3" customWidth="1"/>
    <col min="3339" max="3339" width="8.85546875" style="3"/>
    <col min="3340" max="3342" width="22.42578125" style="3" customWidth="1"/>
    <col min="3343" max="3343" width="8.7109375" style="3" bestFit="1" customWidth="1"/>
    <col min="3344" max="3344" width="6.28515625" style="3" bestFit="1" customWidth="1"/>
    <col min="3345" max="3361" width="6.28515625" style="3" customWidth="1"/>
    <col min="3362" max="3362" width="7.5703125" style="3" customWidth="1"/>
    <col min="3363" max="3363" width="2.7109375" style="3" customWidth="1"/>
    <col min="3364" max="3364" width="39.140625" style="3" bestFit="1" customWidth="1"/>
    <col min="3365" max="3365" width="12.7109375" style="3" customWidth="1"/>
    <col min="3366" max="3366" width="12.5703125" style="3" customWidth="1"/>
    <col min="3367" max="3367" width="13.42578125" style="3" customWidth="1"/>
    <col min="3368" max="3368" width="14.85546875" style="3" customWidth="1"/>
    <col min="3369" max="3584" width="8.85546875" style="3"/>
    <col min="3585" max="3585" width="37.42578125" style="3" customWidth="1"/>
    <col min="3586" max="3591" width="13" style="3" customWidth="1"/>
    <col min="3592" max="3592" width="14.85546875" style="3" bestFit="1" customWidth="1"/>
    <col min="3593" max="3593" width="13.28515625" style="3" customWidth="1"/>
    <col min="3594" max="3594" width="13.5703125" style="3" customWidth="1"/>
    <col min="3595" max="3595" width="8.85546875" style="3"/>
    <col min="3596" max="3598" width="22.42578125" style="3" customWidth="1"/>
    <col min="3599" max="3599" width="8.7109375" style="3" bestFit="1" customWidth="1"/>
    <col min="3600" max="3600" width="6.28515625" style="3" bestFit="1" customWidth="1"/>
    <col min="3601" max="3617" width="6.28515625" style="3" customWidth="1"/>
    <col min="3618" max="3618" width="7.5703125" style="3" customWidth="1"/>
    <col min="3619" max="3619" width="2.7109375" style="3" customWidth="1"/>
    <col min="3620" max="3620" width="39.140625" style="3" bestFit="1" customWidth="1"/>
    <col min="3621" max="3621" width="12.7109375" style="3" customWidth="1"/>
    <col min="3622" max="3622" width="12.5703125" style="3" customWidth="1"/>
    <col min="3623" max="3623" width="13.42578125" style="3" customWidth="1"/>
    <col min="3624" max="3624" width="14.85546875" style="3" customWidth="1"/>
    <col min="3625" max="3840" width="8.85546875" style="3"/>
    <col min="3841" max="3841" width="37.42578125" style="3" customWidth="1"/>
    <col min="3842" max="3847" width="13" style="3" customWidth="1"/>
    <col min="3848" max="3848" width="14.85546875" style="3" bestFit="1" customWidth="1"/>
    <col min="3849" max="3849" width="13.28515625" style="3" customWidth="1"/>
    <col min="3850" max="3850" width="13.5703125" style="3" customWidth="1"/>
    <col min="3851" max="3851" width="8.85546875" style="3"/>
    <col min="3852" max="3854" width="22.42578125" style="3" customWidth="1"/>
    <col min="3855" max="3855" width="8.7109375" style="3" bestFit="1" customWidth="1"/>
    <col min="3856" max="3856" width="6.28515625" style="3" bestFit="1" customWidth="1"/>
    <col min="3857" max="3873" width="6.28515625" style="3" customWidth="1"/>
    <col min="3874" max="3874" width="7.5703125" style="3" customWidth="1"/>
    <col min="3875" max="3875" width="2.7109375" style="3" customWidth="1"/>
    <col min="3876" max="3876" width="39.140625" style="3" bestFit="1" customWidth="1"/>
    <col min="3877" max="3877" width="12.7109375" style="3" customWidth="1"/>
    <col min="3878" max="3878" width="12.5703125" style="3" customWidth="1"/>
    <col min="3879" max="3879" width="13.42578125" style="3" customWidth="1"/>
    <col min="3880" max="3880" width="14.85546875" style="3" customWidth="1"/>
    <col min="3881" max="4096" width="8.85546875" style="3"/>
    <col min="4097" max="4097" width="37.42578125" style="3" customWidth="1"/>
    <col min="4098" max="4103" width="13" style="3" customWidth="1"/>
    <col min="4104" max="4104" width="14.85546875" style="3" bestFit="1" customWidth="1"/>
    <col min="4105" max="4105" width="13.28515625" style="3" customWidth="1"/>
    <col min="4106" max="4106" width="13.5703125" style="3" customWidth="1"/>
    <col min="4107" max="4107" width="8.85546875" style="3"/>
    <col min="4108" max="4110" width="22.42578125" style="3" customWidth="1"/>
    <col min="4111" max="4111" width="8.7109375" style="3" bestFit="1" customWidth="1"/>
    <col min="4112" max="4112" width="6.28515625" style="3" bestFit="1" customWidth="1"/>
    <col min="4113" max="4129" width="6.28515625" style="3" customWidth="1"/>
    <col min="4130" max="4130" width="7.5703125" style="3" customWidth="1"/>
    <col min="4131" max="4131" width="2.7109375" style="3" customWidth="1"/>
    <col min="4132" max="4132" width="39.140625" style="3" bestFit="1" customWidth="1"/>
    <col min="4133" max="4133" width="12.7109375" style="3" customWidth="1"/>
    <col min="4134" max="4134" width="12.5703125" style="3" customWidth="1"/>
    <col min="4135" max="4135" width="13.42578125" style="3" customWidth="1"/>
    <col min="4136" max="4136" width="14.85546875" style="3" customWidth="1"/>
    <col min="4137" max="4352" width="8.85546875" style="3"/>
    <col min="4353" max="4353" width="37.42578125" style="3" customWidth="1"/>
    <col min="4354" max="4359" width="13" style="3" customWidth="1"/>
    <col min="4360" max="4360" width="14.85546875" style="3" bestFit="1" customWidth="1"/>
    <col min="4361" max="4361" width="13.28515625" style="3" customWidth="1"/>
    <col min="4362" max="4362" width="13.5703125" style="3" customWidth="1"/>
    <col min="4363" max="4363" width="8.85546875" style="3"/>
    <col min="4364" max="4366" width="22.42578125" style="3" customWidth="1"/>
    <col min="4367" max="4367" width="8.7109375" style="3" bestFit="1" customWidth="1"/>
    <col min="4368" max="4368" width="6.28515625" style="3" bestFit="1" customWidth="1"/>
    <col min="4369" max="4385" width="6.28515625" style="3" customWidth="1"/>
    <col min="4386" max="4386" width="7.5703125" style="3" customWidth="1"/>
    <col min="4387" max="4387" width="2.7109375" style="3" customWidth="1"/>
    <col min="4388" max="4388" width="39.140625" style="3" bestFit="1" customWidth="1"/>
    <col min="4389" max="4389" width="12.7109375" style="3" customWidth="1"/>
    <col min="4390" max="4390" width="12.5703125" style="3" customWidth="1"/>
    <col min="4391" max="4391" width="13.42578125" style="3" customWidth="1"/>
    <col min="4392" max="4392" width="14.85546875" style="3" customWidth="1"/>
    <col min="4393" max="4608" width="8.85546875" style="3"/>
    <col min="4609" max="4609" width="37.42578125" style="3" customWidth="1"/>
    <col min="4610" max="4615" width="13" style="3" customWidth="1"/>
    <col min="4616" max="4616" width="14.85546875" style="3" bestFit="1" customWidth="1"/>
    <col min="4617" max="4617" width="13.28515625" style="3" customWidth="1"/>
    <col min="4618" max="4618" width="13.5703125" style="3" customWidth="1"/>
    <col min="4619" max="4619" width="8.85546875" style="3"/>
    <col min="4620" max="4622" width="22.42578125" style="3" customWidth="1"/>
    <col min="4623" max="4623" width="8.7109375" style="3" bestFit="1" customWidth="1"/>
    <col min="4624" max="4624" width="6.28515625" style="3" bestFit="1" customWidth="1"/>
    <col min="4625" max="4641" width="6.28515625" style="3" customWidth="1"/>
    <col min="4642" max="4642" width="7.5703125" style="3" customWidth="1"/>
    <col min="4643" max="4643" width="2.7109375" style="3" customWidth="1"/>
    <col min="4644" max="4644" width="39.140625" style="3" bestFit="1" customWidth="1"/>
    <col min="4645" max="4645" width="12.7109375" style="3" customWidth="1"/>
    <col min="4646" max="4646" width="12.5703125" style="3" customWidth="1"/>
    <col min="4647" max="4647" width="13.42578125" style="3" customWidth="1"/>
    <col min="4648" max="4648" width="14.85546875" style="3" customWidth="1"/>
    <col min="4649" max="4864" width="8.85546875" style="3"/>
    <col min="4865" max="4865" width="37.42578125" style="3" customWidth="1"/>
    <col min="4866" max="4871" width="13" style="3" customWidth="1"/>
    <col min="4872" max="4872" width="14.85546875" style="3" bestFit="1" customWidth="1"/>
    <col min="4873" max="4873" width="13.28515625" style="3" customWidth="1"/>
    <col min="4874" max="4874" width="13.5703125" style="3" customWidth="1"/>
    <col min="4875" max="4875" width="8.85546875" style="3"/>
    <col min="4876" max="4878" width="22.42578125" style="3" customWidth="1"/>
    <col min="4879" max="4879" width="8.7109375" style="3" bestFit="1" customWidth="1"/>
    <col min="4880" max="4880" width="6.28515625" style="3" bestFit="1" customWidth="1"/>
    <col min="4881" max="4897" width="6.28515625" style="3" customWidth="1"/>
    <col min="4898" max="4898" width="7.5703125" style="3" customWidth="1"/>
    <col min="4899" max="4899" width="2.7109375" style="3" customWidth="1"/>
    <col min="4900" max="4900" width="39.140625" style="3" bestFit="1" customWidth="1"/>
    <col min="4901" max="4901" width="12.7109375" style="3" customWidth="1"/>
    <col min="4902" max="4902" width="12.5703125" style="3" customWidth="1"/>
    <col min="4903" max="4903" width="13.42578125" style="3" customWidth="1"/>
    <col min="4904" max="4904" width="14.85546875" style="3" customWidth="1"/>
    <col min="4905" max="5120" width="8.85546875" style="3"/>
    <col min="5121" max="5121" width="37.42578125" style="3" customWidth="1"/>
    <col min="5122" max="5127" width="13" style="3" customWidth="1"/>
    <col min="5128" max="5128" width="14.85546875" style="3" bestFit="1" customWidth="1"/>
    <col min="5129" max="5129" width="13.28515625" style="3" customWidth="1"/>
    <col min="5130" max="5130" width="13.5703125" style="3" customWidth="1"/>
    <col min="5131" max="5131" width="8.85546875" style="3"/>
    <col min="5132" max="5134" width="22.42578125" style="3" customWidth="1"/>
    <col min="5135" max="5135" width="8.7109375" style="3" bestFit="1" customWidth="1"/>
    <col min="5136" max="5136" width="6.28515625" style="3" bestFit="1" customWidth="1"/>
    <col min="5137" max="5153" width="6.28515625" style="3" customWidth="1"/>
    <col min="5154" max="5154" width="7.5703125" style="3" customWidth="1"/>
    <col min="5155" max="5155" width="2.7109375" style="3" customWidth="1"/>
    <col min="5156" max="5156" width="39.140625" style="3" bestFit="1" customWidth="1"/>
    <col min="5157" max="5157" width="12.7109375" style="3" customWidth="1"/>
    <col min="5158" max="5158" width="12.5703125" style="3" customWidth="1"/>
    <col min="5159" max="5159" width="13.42578125" style="3" customWidth="1"/>
    <col min="5160" max="5160" width="14.85546875" style="3" customWidth="1"/>
    <col min="5161" max="5376" width="8.85546875" style="3"/>
    <col min="5377" max="5377" width="37.42578125" style="3" customWidth="1"/>
    <col min="5378" max="5383" width="13" style="3" customWidth="1"/>
    <col min="5384" max="5384" width="14.85546875" style="3" bestFit="1" customWidth="1"/>
    <col min="5385" max="5385" width="13.28515625" style="3" customWidth="1"/>
    <col min="5386" max="5386" width="13.5703125" style="3" customWidth="1"/>
    <col min="5387" max="5387" width="8.85546875" style="3"/>
    <col min="5388" max="5390" width="22.42578125" style="3" customWidth="1"/>
    <col min="5391" max="5391" width="8.7109375" style="3" bestFit="1" customWidth="1"/>
    <col min="5392" max="5392" width="6.28515625" style="3" bestFit="1" customWidth="1"/>
    <col min="5393" max="5409" width="6.28515625" style="3" customWidth="1"/>
    <col min="5410" max="5410" width="7.5703125" style="3" customWidth="1"/>
    <col min="5411" max="5411" width="2.7109375" style="3" customWidth="1"/>
    <col min="5412" max="5412" width="39.140625" style="3" bestFit="1" customWidth="1"/>
    <col min="5413" max="5413" width="12.7109375" style="3" customWidth="1"/>
    <col min="5414" max="5414" width="12.5703125" style="3" customWidth="1"/>
    <col min="5415" max="5415" width="13.42578125" style="3" customWidth="1"/>
    <col min="5416" max="5416" width="14.85546875" style="3" customWidth="1"/>
    <col min="5417" max="5632" width="8.85546875" style="3"/>
    <col min="5633" max="5633" width="37.42578125" style="3" customWidth="1"/>
    <col min="5634" max="5639" width="13" style="3" customWidth="1"/>
    <col min="5640" max="5640" width="14.85546875" style="3" bestFit="1" customWidth="1"/>
    <col min="5641" max="5641" width="13.28515625" style="3" customWidth="1"/>
    <col min="5642" max="5642" width="13.5703125" style="3" customWidth="1"/>
    <col min="5643" max="5643" width="8.85546875" style="3"/>
    <col min="5644" max="5646" width="22.42578125" style="3" customWidth="1"/>
    <col min="5647" max="5647" width="8.7109375" style="3" bestFit="1" customWidth="1"/>
    <col min="5648" max="5648" width="6.28515625" style="3" bestFit="1" customWidth="1"/>
    <col min="5649" max="5665" width="6.28515625" style="3" customWidth="1"/>
    <col min="5666" max="5666" width="7.5703125" style="3" customWidth="1"/>
    <col min="5667" max="5667" width="2.7109375" style="3" customWidth="1"/>
    <col min="5668" max="5668" width="39.140625" style="3" bestFit="1" customWidth="1"/>
    <col min="5669" max="5669" width="12.7109375" style="3" customWidth="1"/>
    <col min="5670" max="5670" width="12.5703125" style="3" customWidth="1"/>
    <col min="5671" max="5671" width="13.42578125" style="3" customWidth="1"/>
    <col min="5672" max="5672" width="14.85546875" style="3" customWidth="1"/>
    <col min="5673" max="5888" width="8.85546875" style="3"/>
    <col min="5889" max="5889" width="37.42578125" style="3" customWidth="1"/>
    <col min="5890" max="5895" width="13" style="3" customWidth="1"/>
    <col min="5896" max="5896" width="14.85546875" style="3" bestFit="1" customWidth="1"/>
    <col min="5897" max="5897" width="13.28515625" style="3" customWidth="1"/>
    <col min="5898" max="5898" width="13.5703125" style="3" customWidth="1"/>
    <col min="5899" max="5899" width="8.85546875" style="3"/>
    <col min="5900" max="5902" width="22.42578125" style="3" customWidth="1"/>
    <col min="5903" max="5903" width="8.7109375" style="3" bestFit="1" customWidth="1"/>
    <col min="5904" max="5904" width="6.28515625" style="3" bestFit="1" customWidth="1"/>
    <col min="5905" max="5921" width="6.28515625" style="3" customWidth="1"/>
    <col min="5922" max="5922" width="7.5703125" style="3" customWidth="1"/>
    <col min="5923" max="5923" width="2.7109375" style="3" customWidth="1"/>
    <col min="5924" max="5924" width="39.140625" style="3" bestFit="1" customWidth="1"/>
    <col min="5925" max="5925" width="12.7109375" style="3" customWidth="1"/>
    <col min="5926" max="5926" width="12.5703125" style="3" customWidth="1"/>
    <col min="5927" max="5927" width="13.42578125" style="3" customWidth="1"/>
    <col min="5928" max="5928" width="14.85546875" style="3" customWidth="1"/>
    <col min="5929" max="6144" width="8.85546875" style="3"/>
    <col min="6145" max="6145" width="37.42578125" style="3" customWidth="1"/>
    <col min="6146" max="6151" width="13" style="3" customWidth="1"/>
    <col min="6152" max="6152" width="14.85546875" style="3" bestFit="1" customWidth="1"/>
    <col min="6153" max="6153" width="13.28515625" style="3" customWidth="1"/>
    <col min="6154" max="6154" width="13.5703125" style="3" customWidth="1"/>
    <col min="6155" max="6155" width="8.85546875" style="3"/>
    <col min="6156" max="6158" width="22.42578125" style="3" customWidth="1"/>
    <col min="6159" max="6159" width="8.7109375" style="3" bestFit="1" customWidth="1"/>
    <col min="6160" max="6160" width="6.28515625" style="3" bestFit="1" customWidth="1"/>
    <col min="6161" max="6177" width="6.28515625" style="3" customWidth="1"/>
    <col min="6178" max="6178" width="7.5703125" style="3" customWidth="1"/>
    <col min="6179" max="6179" width="2.7109375" style="3" customWidth="1"/>
    <col min="6180" max="6180" width="39.140625" style="3" bestFit="1" customWidth="1"/>
    <col min="6181" max="6181" width="12.7109375" style="3" customWidth="1"/>
    <col min="6182" max="6182" width="12.5703125" style="3" customWidth="1"/>
    <col min="6183" max="6183" width="13.42578125" style="3" customWidth="1"/>
    <col min="6184" max="6184" width="14.85546875" style="3" customWidth="1"/>
    <col min="6185" max="6400" width="8.85546875" style="3"/>
    <col min="6401" max="6401" width="37.42578125" style="3" customWidth="1"/>
    <col min="6402" max="6407" width="13" style="3" customWidth="1"/>
    <col min="6408" max="6408" width="14.85546875" style="3" bestFit="1" customWidth="1"/>
    <col min="6409" max="6409" width="13.28515625" style="3" customWidth="1"/>
    <col min="6410" max="6410" width="13.5703125" style="3" customWidth="1"/>
    <col min="6411" max="6411" width="8.85546875" style="3"/>
    <col min="6412" max="6414" width="22.42578125" style="3" customWidth="1"/>
    <col min="6415" max="6415" width="8.7109375" style="3" bestFit="1" customWidth="1"/>
    <col min="6416" max="6416" width="6.28515625" style="3" bestFit="1" customWidth="1"/>
    <col min="6417" max="6433" width="6.28515625" style="3" customWidth="1"/>
    <col min="6434" max="6434" width="7.5703125" style="3" customWidth="1"/>
    <col min="6435" max="6435" width="2.7109375" style="3" customWidth="1"/>
    <col min="6436" max="6436" width="39.140625" style="3" bestFit="1" customWidth="1"/>
    <col min="6437" max="6437" width="12.7109375" style="3" customWidth="1"/>
    <col min="6438" max="6438" width="12.5703125" style="3" customWidth="1"/>
    <col min="6439" max="6439" width="13.42578125" style="3" customWidth="1"/>
    <col min="6440" max="6440" width="14.85546875" style="3" customWidth="1"/>
    <col min="6441" max="6656" width="8.85546875" style="3"/>
    <col min="6657" max="6657" width="37.42578125" style="3" customWidth="1"/>
    <col min="6658" max="6663" width="13" style="3" customWidth="1"/>
    <col min="6664" max="6664" width="14.85546875" style="3" bestFit="1" customWidth="1"/>
    <col min="6665" max="6665" width="13.28515625" style="3" customWidth="1"/>
    <col min="6666" max="6666" width="13.5703125" style="3" customWidth="1"/>
    <col min="6667" max="6667" width="8.85546875" style="3"/>
    <col min="6668" max="6670" width="22.42578125" style="3" customWidth="1"/>
    <col min="6671" max="6671" width="8.7109375" style="3" bestFit="1" customWidth="1"/>
    <col min="6672" max="6672" width="6.28515625" style="3" bestFit="1" customWidth="1"/>
    <col min="6673" max="6689" width="6.28515625" style="3" customWidth="1"/>
    <col min="6690" max="6690" width="7.5703125" style="3" customWidth="1"/>
    <col min="6691" max="6691" width="2.7109375" style="3" customWidth="1"/>
    <col min="6692" max="6692" width="39.140625" style="3" bestFit="1" customWidth="1"/>
    <col min="6693" max="6693" width="12.7109375" style="3" customWidth="1"/>
    <col min="6694" max="6694" width="12.5703125" style="3" customWidth="1"/>
    <col min="6695" max="6695" width="13.42578125" style="3" customWidth="1"/>
    <col min="6696" max="6696" width="14.85546875" style="3" customWidth="1"/>
    <col min="6697" max="6912" width="8.85546875" style="3"/>
    <col min="6913" max="6913" width="37.42578125" style="3" customWidth="1"/>
    <col min="6914" max="6919" width="13" style="3" customWidth="1"/>
    <col min="6920" max="6920" width="14.85546875" style="3" bestFit="1" customWidth="1"/>
    <col min="6921" max="6921" width="13.28515625" style="3" customWidth="1"/>
    <col min="6922" max="6922" width="13.5703125" style="3" customWidth="1"/>
    <col min="6923" max="6923" width="8.85546875" style="3"/>
    <col min="6924" max="6926" width="22.42578125" style="3" customWidth="1"/>
    <col min="6927" max="6927" width="8.7109375" style="3" bestFit="1" customWidth="1"/>
    <col min="6928" max="6928" width="6.28515625" style="3" bestFit="1" customWidth="1"/>
    <col min="6929" max="6945" width="6.28515625" style="3" customWidth="1"/>
    <col min="6946" max="6946" width="7.5703125" style="3" customWidth="1"/>
    <col min="6947" max="6947" width="2.7109375" style="3" customWidth="1"/>
    <col min="6948" max="6948" width="39.140625" style="3" bestFit="1" customWidth="1"/>
    <col min="6949" max="6949" width="12.7109375" style="3" customWidth="1"/>
    <col min="6950" max="6950" width="12.5703125" style="3" customWidth="1"/>
    <col min="6951" max="6951" width="13.42578125" style="3" customWidth="1"/>
    <col min="6952" max="6952" width="14.85546875" style="3" customWidth="1"/>
    <col min="6953" max="7168" width="8.85546875" style="3"/>
    <col min="7169" max="7169" width="37.42578125" style="3" customWidth="1"/>
    <col min="7170" max="7175" width="13" style="3" customWidth="1"/>
    <col min="7176" max="7176" width="14.85546875" style="3" bestFit="1" customWidth="1"/>
    <col min="7177" max="7177" width="13.28515625" style="3" customWidth="1"/>
    <col min="7178" max="7178" width="13.5703125" style="3" customWidth="1"/>
    <col min="7179" max="7179" width="8.85546875" style="3"/>
    <col min="7180" max="7182" width="22.42578125" style="3" customWidth="1"/>
    <col min="7183" max="7183" width="8.7109375" style="3" bestFit="1" customWidth="1"/>
    <col min="7184" max="7184" width="6.28515625" style="3" bestFit="1" customWidth="1"/>
    <col min="7185" max="7201" width="6.28515625" style="3" customWidth="1"/>
    <col min="7202" max="7202" width="7.5703125" style="3" customWidth="1"/>
    <col min="7203" max="7203" width="2.7109375" style="3" customWidth="1"/>
    <col min="7204" max="7204" width="39.140625" style="3" bestFit="1" customWidth="1"/>
    <col min="7205" max="7205" width="12.7109375" style="3" customWidth="1"/>
    <col min="7206" max="7206" width="12.5703125" style="3" customWidth="1"/>
    <col min="7207" max="7207" width="13.42578125" style="3" customWidth="1"/>
    <col min="7208" max="7208" width="14.85546875" style="3" customWidth="1"/>
    <col min="7209" max="7424" width="8.85546875" style="3"/>
    <col min="7425" max="7425" width="37.42578125" style="3" customWidth="1"/>
    <col min="7426" max="7431" width="13" style="3" customWidth="1"/>
    <col min="7432" max="7432" width="14.85546875" style="3" bestFit="1" customWidth="1"/>
    <col min="7433" max="7433" width="13.28515625" style="3" customWidth="1"/>
    <col min="7434" max="7434" width="13.5703125" style="3" customWidth="1"/>
    <col min="7435" max="7435" width="8.85546875" style="3"/>
    <col min="7436" max="7438" width="22.42578125" style="3" customWidth="1"/>
    <col min="7439" max="7439" width="8.7109375" style="3" bestFit="1" customWidth="1"/>
    <col min="7440" max="7440" width="6.28515625" style="3" bestFit="1" customWidth="1"/>
    <col min="7441" max="7457" width="6.28515625" style="3" customWidth="1"/>
    <col min="7458" max="7458" width="7.5703125" style="3" customWidth="1"/>
    <col min="7459" max="7459" width="2.7109375" style="3" customWidth="1"/>
    <col min="7460" max="7460" width="39.140625" style="3" bestFit="1" customWidth="1"/>
    <col min="7461" max="7461" width="12.7109375" style="3" customWidth="1"/>
    <col min="7462" max="7462" width="12.5703125" style="3" customWidth="1"/>
    <col min="7463" max="7463" width="13.42578125" style="3" customWidth="1"/>
    <col min="7464" max="7464" width="14.85546875" style="3" customWidth="1"/>
    <col min="7465" max="7680" width="8.85546875" style="3"/>
    <col min="7681" max="7681" width="37.42578125" style="3" customWidth="1"/>
    <col min="7682" max="7687" width="13" style="3" customWidth="1"/>
    <col min="7688" max="7688" width="14.85546875" style="3" bestFit="1" customWidth="1"/>
    <col min="7689" max="7689" width="13.28515625" style="3" customWidth="1"/>
    <col min="7690" max="7690" width="13.5703125" style="3" customWidth="1"/>
    <col min="7691" max="7691" width="8.85546875" style="3"/>
    <col min="7692" max="7694" width="22.42578125" style="3" customWidth="1"/>
    <col min="7695" max="7695" width="8.7109375" style="3" bestFit="1" customWidth="1"/>
    <col min="7696" max="7696" width="6.28515625" style="3" bestFit="1" customWidth="1"/>
    <col min="7697" max="7713" width="6.28515625" style="3" customWidth="1"/>
    <col min="7714" max="7714" width="7.5703125" style="3" customWidth="1"/>
    <col min="7715" max="7715" width="2.7109375" style="3" customWidth="1"/>
    <col min="7716" max="7716" width="39.140625" style="3" bestFit="1" customWidth="1"/>
    <col min="7717" max="7717" width="12.7109375" style="3" customWidth="1"/>
    <col min="7718" max="7718" width="12.5703125" style="3" customWidth="1"/>
    <col min="7719" max="7719" width="13.42578125" style="3" customWidth="1"/>
    <col min="7720" max="7720" width="14.85546875" style="3" customWidth="1"/>
    <col min="7721" max="7936" width="8.85546875" style="3"/>
    <col min="7937" max="7937" width="37.42578125" style="3" customWidth="1"/>
    <col min="7938" max="7943" width="13" style="3" customWidth="1"/>
    <col min="7944" max="7944" width="14.85546875" style="3" bestFit="1" customWidth="1"/>
    <col min="7945" max="7945" width="13.28515625" style="3" customWidth="1"/>
    <col min="7946" max="7946" width="13.5703125" style="3" customWidth="1"/>
    <col min="7947" max="7947" width="8.85546875" style="3"/>
    <col min="7948" max="7950" width="22.42578125" style="3" customWidth="1"/>
    <col min="7951" max="7951" width="8.7109375" style="3" bestFit="1" customWidth="1"/>
    <col min="7952" max="7952" width="6.28515625" style="3" bestFit="1" customWidth="1"/>
    <col min="7953" max="7969" width="6.28515625" style="3" customWidth="1"/>
    <col min="7970" max="7970" width="7.5703125" style="3" customWidth="1"/>
    <col min="7971" max="7971" width="2.7109375" style="3" customWidth="1"/>
    <col min="7972" max="7972" width="39.140625" style="3" bestFit="1" customWidth="1"/>
    <col min="7973" max="7973" width="12.7109375" style="3" customWidth="1"/>
    <col min="7974" max="7974" width="12.5703125" style="3" customWidth="1"/>
    <col min="7975" max="7975" width="13.42578125" style="3" customWidth="1"/>
    <col min="7976" max="7976" width="14.85546875" style="3" customWidth="1"/>
    <col min="7977" max="8192" width="8.85546875" style="3"/>
    <col min="8193" max="8193" width="37.42578125" style="3" customWidth="1"/>
    <col min="8194" max="8199" width="13" style="3" customWidth="1"/>
    <col min="8200" max="8200" width="14.85546875" style="3" bestFit="1" customWidth="1"/>
    <col min="8201" max="8201" width="13.28515625" style="3" customWidth="1"/>
    <col min="8202" max="8202" width="13.5703125" style="3" customWidth="1"/>
    <col min="8203" max="8203" width="8.85546875" style="3"/>
    <col min="8204" max="8206" width="22.42578125" style="3" customWidth="1"/>
    <col min="8207" max="8207" width="8.7109375" style="3" bestFit="1" customWidth="1"/>
    <col min="8208" max="8208" width="6.28515625" style="3" bestFit="1" customWidth="1"/>
    <col min="8209" max="8225" width="6.28515625" style="3" customWidth="1"/>
    <col min="8226" max="8226" width="7.5703125" style="3" customWidth="1"/>
    <col min="8227" max="8227" width="2.7109375" style="3" customWidth="1"/>
    <col min="8228" max="8228" width="39.140625" style="3" bestFit="1" customWidth="1"/>
    <col min="8229" max="8229" width="12.7109375" style="3" customWidth="1"/>
    <col min="8230" max="8230" width="12.5703125" style="3" customWidth="1"/>
    <col min="8231" max="8231" width="13.42578125" style="3" customWidth="1"/>
    <col min="8232" max="8232" width="14.85546875" style="3" customWidth="1"/>
    <col min="8233" max="8448" width="8.85546875" style="3"/>
    <col min="8449" max="8449" width="37.42578125" style="3" customWidth="1"/>
    <col min="8450" max="8455" width="13" style="3" customWidth="1"/>
    <col min="8456" max="8456" width="14.85546875" style="3" bestFit="1" customWidth="1"/>
    <col min="8457" max="8457" width="13.28515625" style="3" customWidth="1"/>
    <col min="8458" max="8458" width="13.5703125" style="3" customWidth="1"/>
    <col min="8459" max="8459" width="8.85546875" style="3"/>
    <col min="8460" max="8462" width="22.42578125" style="3" customWidth="1"/>
    <col min="8463" max="8463" width="8.7109375" style="3" bestFit="1" customWidth="1"/>
    <col min="8464" max="8464" width="6.28515625" style="3" bestFit="1" customWidth="1"/>
    <col min="8465" max="8481" width="6.28515625" style="3" customWidth="1"/>
    <col min="8482" max="8482" width="7.5703125" style="3" customWidth="1"/>
    <col min="8483" max="8483" width="2.7109375" style="3" customWidth="1"/>
    <col min="8484" max="8484" width="39.140625" style="3" bestFit="1" customWidth="1"/>
    <col min="8485" max="8485" width="12.7109375" style="3" customWidth="1"/>
    <col min="8486" max="8486" width="12.5703125" style="3" customWidth="1"/>
    <col min="8487" max="8487" width="13.42578125" style="3" customWidth="1"/>
    <col min="8488" max="8488" width="14.85546875" style="3" customWidth="1"/>
    <col min="8489" max="8704" width="8.85546875" style="3"/>
    <col min="8705" max="8705" width="37.42578125" style="3" customWidth="1"/>
    <col min="8706" max="8711" width="13" style="3" customWidth="1"/>
    <col min="8712" max="8712" width="14.85546875" style="3" bestFit="1" customWidth="1"/>
    <col min="8713" max="8713" width="13.28515625" style="3" customWidth="1"/>
    <col min="8714" max="8714" width="13.5703125" style="3" customWidth="1"/>
    <col min="8715" max="8715" width="8.85546875" style="3"/>
    <col min="8716" max="8718" width="22.42578125" style="3" customWidth="1"/>
    <col min="8719" max="8719" width="8.7109375" style="3" bestFit="1" customWidth="1"/>
    <col min="8720" max="8720" width="6.28515625" style="3" bestFit="1" customWidth="1"/>
    <col min="8721" max="8737" width="6.28515625" style="3" customWidth="1"/>
    <col min="8738" max="8738" width="7.5703125" style="3" customWidth="1"/>
    <col min="8739" max="8739" width="2.7109375" style="3" customWidth="1"/>
    <col min="8740" max="8740" width="39.140625" style="3" bestFit="1" customWidth="1"/>
    <col min="8741" max="8741" width="12.7109375" style="3" customWidth="1"/>
    <col min="8742" max="8742" width="12.5703125" style="3" customWidth="1"/>
    <col min="8743" max="8743" width="13.42578125" style="3" customWidth="1"/>
    <col min="8744" max="8744" width="14.85546875" style="3" customWidth="1"/>
    <col min="8745" max="8960" width="8.85546875" style="3"/>
    <col min="8961" max="8961" width="37.42578125" style="3" customWidth="1"/>
    <col min="8962" max="8967" width="13" style="3" customWidth="1"/>
    <col min="8968" max="8968" width="14.85546875" style="3" bestFit="1" customWidth="1"/>
    <col min="8969" max="8969" width="13.28515625" style="3" customWidth="1"/>
    <col min="8970" max="8970" width="13.5703125" style="3" customWidth="1"/>
    <col min="8971" max="8971" width="8.85546875" style="3"/>
    <col min="8972" max="8974" width="22.42578125" style="3" customWidth="1"/>
    <col min="8975" max="8975" width="8.7109375" style="3" bestFit="1" customWidth="1"/>
    <col min="8976" max="8976" width="6.28515625" style="3" bestFit="1" customWidth="1"/>
    <col min="8977" max="8993" width="6.28515625" style="3" customWidth="1"/>
    <col min="8994" max="8994" width="7.5703125" style="3" customWidth="1"/>
    <col min="8995" max="8995" width="2.7109375" style="3" customWidth="1"/>
    <col min="8996" max="8996" width="39.140625" style="3" bestFit="1" customWidth="1"/>
    <col min="8997" max="8997" width="12.7109375" style="3" customWidth="1"/>
    <col min="8998" max="8998" width="12.5703125" style="3" customWidth="1"/>
    <col min="8999" max="8999" width="13.42578125" style="3" customWidth="1"/>
    <col min="9000" max="9000" width="14.85546875" style="3" customWidth="1"/>
    <col min="9001" max="9216" width="8.85546875" style="3"/>
    <col min="9217" max="9217" width="37.42578125" style="3" customWidth="1"/>
    <col min="9218" max="9223" width="13" style="3" customWidth="1"/>
    <col min="9224" max="9224" width="14.85546875" style="3" bestFit="1" customWidth="1"/>
    <col min="9225" max="9225" width="13.28515625" style="3" customWidth="1"/>
    <col min="9226" max="9226" width="13.5703125" style="3" customWidth="1"/>
    <col min="9227" max="9227" width="8.85546875" style="3"/>
    <col min="9228" max="9230" width="22.42578125" style="3" customWidth="1"/>
    <col min="9231" max="9231" width="8.7109375" style="3" bestFit="1" customWidth="1"/>
    <col min="9232" max="9232" width="6.28515625" style="3" bestFit="1" customWidth="1"/>
    <col min="9233" max="9249" width="6.28515625" style="3" customWidth="1"/>
    <col min="9250" max="9250" width="7.5703125" style="3" customWidth="1"/>
    <col min="9251" max="9251" width="2.7109375" style="3" customWidth="1"/>
    <col min="9252" max="9252" width="39.140625" style="3" bestFit="1" customWidth="1"/>
    <col min="9253" max="9253" width="12.7109375" style="3" customWidth="1"/>
    <col min="9254" max="9254" width="12.5703125" style="3" customWidth="1"/>
    <col min="9255" max="9255" width="13.42578125" style="3" customWidth="1"/>
    <col min="9256" max="9256" width="14.85546875" style="3" customWidth="1"/>
    <col min="9257" max="9472" width="8.85546875" style="3"/>
    <col min="9473" max="9473" width="37.42578125" style="3" customWidth="1"/>
    <col min="9474" max="9479" width="13" style="3" customWidth="1"/>
    <col min="9480" max="9480" width="14.85546875" style="3" bestFit="1" customWidth="1"/>
    <col min="9481" max="9481" width="13.28515625" style="3" customWidth="1"/>
    <col min="9482" max="9482" width="13.5703125" style="3" customWidth="1"/>
    <col min="9483" max="9483" width="8.85546875" style="3"/>
    <col min="9484" max="9486" width="22.42578125" style="3" customWidth="1"/>
    <col min="9487" max="9487" width="8.7109375" style="3" bestFit="1" customWidth="1"/>
    <col min="9488" max="9488" width="6.28515625" style="3" bestFit="1" customWidth="1"/>
    <col min="9489" max="9505" width="6.28515625" style="3" customWidth="1"/>
    <col min="9506" max="9506" width="7.5703125" style="3" customWidth="1"/>
    <col min="9507" max="9507" width="2.7109375" style="3" customWidth="1"/>
    <col min="9508" max="9508" width="39.140625" style="3" bestFit="1" customWidth="1"/>
    <col min="9509" max="9509" width="12.7109375" style="3" customWidth="1"/>
    <col min="9510" max="9510" width="12.5703125" style="3" customWidth="1"/>
    <col min="9511" max="9511" width="13.42578125" style="3" customWidth="1"/>
    <col min="9512" max="9512" width="14.85546875" style="3" customWidth="1"/>
    <col min="9513" max="9728" width="8.85546875" style="3"/>
    <col min="9729" max="9729" width="37.42578125" style="3" customWidth="1"/>
    <col min="9730" max="9735" width="13" style="3" customWidth="1"/>
    <col min="9736" max="9736" width="14.85546875" style="3" bestFit="1" customWidth="1"/>
    <col min="9737" max="9737" width="13.28515625" style="3" customWidth="1"/>
    <col min="9738" max="9738" width="13.5703125" style="3" customWidth="1"/>
    <col min="9739" max="9739" width="8.85546875" style="3"/>
    <col min="9740" max="9742" width="22.42578125" style="3" customWidth="1"/>
    <col min="9743" max="9743" width="8.7109375" style="3" bestFit="1" customWidth="1"/>
    <col min="9744" max="9744" width="6.28515625" style="3" bestFit="1" customWidth="1"/>
    <col min="9745" max="9761" width="6.28515625" style="3" customWidth="1"/>
    <col min="9762" max="9762" width="7.5703125" style="3" customWidth="1"/>
    <col min="9763" max="9763" width="2.7109375" style="3" customWidth="1"/>
    <col min="9764" max="9764" width="39.140625" style="3" bestFit="1" customWidth="1"/>
    <col min="9765" max="9765" width="12.7109375" style="3" customWidth="1"/>
    <col min="9766" max="9766" width="12.5703125" style="3" customWidth="1"/>
    <col min="9767" max="9767" width="13.42578125" style="3" customWidth="1"/>
    <col min="9768" max="9768" width="14.85546875" style="3" customWidth="1"/>
    <col min="9769" max="9984" width="8.85546875" style="3"/>
    <col min="9985" max="9985" width="37.42578125" style="3" customWidth="1"/>
    <col min="9986" max="9991" width="13" style="3" customWidth="1"/>
    <col min="9992" max="9992" width="14.85546875" style="3" bestFit="1" customWidth="1"/>
    <col min="9993" max="9993" width="13.28515625" style="3" customWidth="1"/>
    <col min="9994" max="9994" width="13.5703125" style="3" customWidth="1"/>
    <col min="9995" max="9995" width="8.85546875" style="3"/>
    <col min="9996" max="9998" width="22.42578125" style="3" customWidth="1"/>
    <col min="9999" max="9999" width="8.7109375" style="3" bestFit="1" customWidth="1"/>
    <col min="10000" max="10000" width="6.28515625" style="3" bestFit="1" customWidth="1"/>
    <col min="10001" max="10017" width="6.28515625" style="3" customWidth="1"/>
    <col min="10018" max="10018" width="7.5703125" style="3" customWidth="1"/>
    <col min="10019" max="10019" width="2.7109375" style="3" customWidth="1"/>
    <col min="10020" max="10020" width="39.140625" style="3" bestFit="1" customWidth="1"/>
    <col min="10021" max="10021" width="12.7109375" style="3" customWidth="1"/>
    <col min="10022" max="10022" width="12.5703125" style="3" customWidth="1"/>
    <col min="10023" max="10023" width="13.42578125" style="3" customWidth="1"/>
    <col min="10024" max="10024" width="14.85546875" style="3" customWidth="1"/>
    <col min="10025" max="10240" width="8.85546875" style="3"/>
    <col min="10241" max="10241" width="37.42578125" style="3" customWidth="1"/>
    <col min="10242" max="10247" width="13" style="3" customWidth="1"/>
    <col min="10248" max="10248" width="14.85546875" style="3" bestFit="1" customWidth="1"/>
    <col min="10249" max="10249" width="13.28515625" style="3" customWidth="1"/>
    <col min="10250" max="10250" width="13.5703125" style="3" customWidth="1"/>
    <col min="10251" max="10251" width="8.85546875" style="3"/>
    <col min="10252" max="10254" width="22.42578125" style="3" customWidth="1"/>
    <col min="10255" max="10255" width="8.7109375" style="3" bestFit="1" customWidth="1"/>
    <col min="10256" max="10256" width="6.28515625" style="3" bestFit="1" customWidth="1"/>
    <col min="10257" max="10273" width="6.28515625" style="3" customWidth="1"/>
    <col min="10274" max="10274" width="7.5703125" style="3" customWidth="1"/>
    <col min="10275" max="10275" width="2.7109375" style="3" customWidth="1"/>
    <col min="10276" max="10276" width="39.140625" style="3" bestFit="1" customWidth="1"/>
    <col min="10277" max="10277" width="12.7109375" style="3" customWidth="1"/>
    <col min="10278" max="10278" width="12.5703125" style="3" customWidth="1"/>
    <col min="10279" max="10279" width="13.42578125" style="3" customWidth="1"/>
    <col min="10280" max="10280" width="14.85546875" style="3" customWidth="1"/>
    <col min="10281" max="10496" width="8.85546875" style="3"/>
    <col min="10497" max="10497" width="37.42578125" style="3" customWidth="1"/>
    <col min="10498" max="10503" width="13" style="3" customWidth="1"/>
    <col min="10504" max="10504" width="14.85546875" style="3" bestFit="1" customWidth="1"/>
    <col min="10505" max="10505" width="13.28515625" style="3" customWidth="1"/>
    <col min="10506" max="10506" width="13.5703125" style="3" customWidth="1"/>
    <col min="10507" max="10507" width="8.85546875" style="3"/>
    <col min="10508" max="10510" width="22.42578125" style="3" customWidth="1"/>
    <col min="10511" max="10511" width="8.7109375" style="3" bestFit="1" customWidth="1"/>
    <col min="10512" max="10512" width="6.28515625" style="3" bestFit="1" customWidth="1"/>
    <col min="10513" max="10529" width="6.28515625" style="3" customWidth="1"/>
    <col min="10530" max="10530" width="7.5703125" style="3" customWidth="1"/>
    <col min="10531" max="10531" width="2.7109375" style="3" customWidth="1"/>
    <col min="10532" max="10532" width="39.140625" style="3" bestFit="1" customWidth="1"/>
    <col min="10533" max="10533" width="12.7109375" style="3" customWidth="1"/>
    <col min="10534" max="10534" width="12.5703125" style="3" customWidth="1"/>
    <col min="10535" max="10535" width="13.42578125" style="3" customWidth="1"/>
    <col min="10536" max="10536" width="14.85546875" style="3" customWidth="1"/>
    <col min="10537" max="10752" width="8.85546875" style="3"/>
    <col min="10753" max="10753" width="37.42578125" style="3" customWidth="1"/>
    <col min="10754" max="10759" width="13" style="3" customWidth="1"/>
    <col min="10760" max="10760" width="14.85546875" style="3" bestFit="1" customWidth="1"/>
    <col min="10761" max="10761" width="13.28515625" style="3" customWidth="1"/>
    <col min="10762" max="10762" width="13.5703125" style="3" customWidth="1"/>
    <col min="10763" max="10763" width="8.85546875" style="3"/>
    <col min="10764" max="10766" width="22.42578125" style="3" customWidth="1"/>
    <col min="10767" max="10767" width="8.7109375" style="3" bestFit="1" customWidth="1"/>
    <col min="10768" max="10768" width="6.28515625" style="3" bestFit="1" customWidth="1"/>
    <col min="10769" max="10785" width="6.28515625" style="3" customWidth="1"/>
    <col min="10786" max="10786" width="7.5703125" style="3" customWidth="1"/>
    <col min="10787" max="10787" width="2.7109375" style="3" customWidth="1"/>
    <col min="10788" max="10788" width="39.140625" style="3" bestFit="1" customWidth="1"/>
    <col min="10789" max="10789" width="12.7109375" style="3" customWidth="1"/>
    <col min="10790" max="10790" width="12.5703125" style="3" customWidth="1"/>
    <col min="10791" max="10791" width="13.42578125" style="3" customWidth="1"/>
    <col min="10792" max="10792" width="14.85546875" style="3" customWidth="1"/>
    <col min="10793" max="11008" width="8.85546875" style="3"/>
    <col min="11009" max="11009" width="37.42578125" style="3" customWidth="1"/>
    <col min="11010" max="11015" width="13" style="3" customWidth="1"/>
    <col min="11016" max="11016" width="14.85546875" style="3" bestFit="1" customWidth="1"/>
    <col min="11017" max="11017" width="13.28515625" style="3" customWidth="1"/>
    <col min="11018" max="11018" width="13.5703125" style="3" customWidth="1"/>
    <col min="11019" max="11019" width="8.85546875" style="3"/>
    <col min="11020" max="11022" width="22.42578125" style="3" customWidth="1"/>
    <col min="11023" max="11023" width="8.7109375" style="3" bestFit="1" customWidth="1"/>
    <col min="11024" max="11024" width="6.28515625" style="3" bestFit="1" customWidth="1"/>
    <col min="11025" max="11041" width="6.28515625" style="3" customWidth="1"/>
    <col min="11042" max="11042" width="7.5703125" style="3" customWidth="1"/>
    <col min="11043" max="11043" width="2.7109375" style="3" customWidth="1"/>
    <col min="11044" max="11044" width="39.140625" style="3" bestFit="1" customWidth="1"/>
    <col min="11045" max="11045" width="12.7109375" style="3" customWidth="1"/>
    <col min="11046" max="11046" width="12.5703125" style="3" customWidth="1"/>
    <col min="11047" max="11047" width="13.42578125" style="3" customWidth="1"/>
    <col min="11048" max="11048" width="14.85546875" style="3" customWidth="1"/>
    <col min="11049" max="11264" width="8.85546875" style="3"/>
    <col min="11265" max="11265" width="37.42578125" style="3" customWidth="1"/>
    <col min="11266" max="11271" width="13" style="3" customWidth="1"/>
    <col min="11272" max="11272" width="14.85546875" style="3" bestFit="1" customWidth="1"/>
    <col min="11273" max="11273" width="13.28515625" style="3" customWidth="1"/>
    <col min="11274" max="11274" width="13.5703125" style="3" customWidth="1"/>
    <col min="11275" max="11275" width="8.85546875" style="3"/>
    <col min="11276" max="11278" width="22.42578125" style="3" customWidth="1"/>
    <col min="11279" max="11279" width="8.7109375" style="3" bestFit="1" customWidth="1"/>
    <col min="11280" max="11280" width="6.28515625" style="3" bestFit="1" customWidth="1"/>
    <col min="11281" max="11297" width="6.28515625" style="3" customWidth="1"/>
    <col min="11298" max="11298" width="7.5703125" style="3" customWidth="1"/>
    <col min="11299" max="11299" width="2.7109375" style="3" customWidth="1"/>
    <col min="11300" max="11300" width="39.140625" style="3" bestFit="1" customWidth="1"/>
    <col min="11301" max="11301" width="12.7109375" style="3" customWidth="1"/>
    <col min="11302" max="11302" width="12.5703125" style="3" customWidth="1"/>
    <col min="11303" max="11303" width="13.42578125" style="3" customWidth="1"/>
    <col min="11304" max="11304" width="14.85546875" style="3" customWidth="1"/>
    <col min="11305" max="11520" width="8.85546875" style="3"/>
    <col min="11521" max="11521" width="37.42578125" style="3" customWidth="1"/>
    <col min="11522" max="11527" width="13" style="3" customWidth="1"/>
    <col min="11528" max="11528" width="14.85546875" style="3" bestFit="1" customWidth="1"/>
    <col min="11529" max="11529" width="13.28515625" style="3" customWidth="1"/>
    <col min="11530" max="11530" width="13.5703125" style="3" customWidth="1"/>
    <col min="11531" max="11531" width="8.85546875" style="3"/>
    <col min="11532" max="11534" width="22.42578125" style="3" customWidth="1"/>
    <col min="11535" max="11535" width="8.7109375" style="3" bestFit="1" customWidth="1"/>
    <col min="11536" max="11536" width="6.28515625" style="3" bestFit="1" customWidth="1"/>
    <col min="11537" max="11553" width="6.28515625" style="3" customWidth="1"/>
    <col min="11554" max="11554" width="7.5703125" style="3" customWidth="1"/>
    <col min="11555" max="11555" width="2.7109375" style="3" customWidth="1"/>
    <col min="11556" max="11556" width="39.140625" style="3" bestFit="1" customWidth="1"/>
    <col min="11557" max="11557" width="12.7109375" style="3" customWidth="1"/>
    <col min="11558" max="11558" width="12.5703125" style="3" customWidth="1"/>
    <col min="11559" max="11559" width="13.42578125" style="3" customWidth="1"/>
    <col min="11560" max="11560" width="14.85546875" style="3" customWidth="1"/>
    <col min="11561" max="11776" width="8.85546875" style="3"/>
    <col min="11777" max="11777" width="37.42578125" style="3" customWidth="1"/>
    <col min="11778" max="11783" width="13" style="3" customWidth="1"/>
    <col min="11784" max="11784" width="14.85546875" style="3" bestFit="1" customWidth="1"/>
    <col min="11785" max="11785" width="13.28515625" style="3" customWidth="1"/>
    <col min="11786" max="11786" width="13.5703125" style="3" customWidth="1"/>
    <col min="11787" max="11787" width="8.85546875" style="3"/>
    <col min="11788" max="11790" width="22.42578125" style="3" customWidth="1"/>
    <col min="11791" max="11791" width="8.7109375" style="3" bestFit="1" customWidth="1"/>
    <col min="11792" max="11792" width="6.28515625" style="3" bestFit="1" customWidth="1"/>
    <col min="11793" max="11809" width="6.28515625" style="3" customWidth="1"/>
    <col min="11810" max="11810" width="7.5703125" style="3" customWidth="1"/>
    <col min="11811" max="11811" width="2.7109375" style="3" customWidth="1"/>
    <col min="11812" max="11812" width="39.140625" style="3" bestFit="1" customWidth="1"/>
    <col min="11813" max="11813" width="12.7109375" style="3" customWidth="1"/>
    <col min="11814" max="11814" width="12.5703125" style="3" customWidth="1"/>
    <col min="11815" max="11815" width="13.42578125" style="3" customWidth="1"/>
    <col min="11816" max="11816" width="14.85546875" style="3" customWidth="1"/>
    <col min="11817" max="12032" width="8.85546875" style="3"/>
    <col min="12033" max="12033" width="37.42578125" style="3" customWidth="1"/>
    <col min="12034" max="12039" width="13" style="3" customWidth="1"/>
    <col min="12040" max="12040" width="14.85546875" style="3" bestFit="1" customWidth="1"/>
    <col min="12041" max="12041" width="13.28515625" style="3" customWidth="1"/>
    <col min="12042" max="12042" width="13.5703125" style="3" customWidth="1"/>
    <col min="12043" max="12043" width="8.85546875" style="3"/>
    <col min="12044" max="12046" width="22.42578125" style="3" customWidth="1"/>
    <col min="12047" max="12047" width="8.7109375" style="3" bestFit="1" customWidth="1"/>
    <col min="12048" max="12048" width="6.28515625" style="3" bestFit="1" customWidth="1"/>
    <col min="12049" max="12065" width="6.28515625" style="3" customWidth="1"/>
    <col min="12066" max="12066" width="7.5703125" style="3" customWidth="1"/>
    <col min="12067" max="12067" width="2.7109375" style="3" customWidth="1"/>
    <col min="12068" max="12068" width="39.140625" style="3" bestFit="1" customWidth="1"/>
    <col min="12069" max="12069" width="12.7109375" style="3" customWidth="1"/>
    <col min="12070" max="12070" width="12.5703125" style="3" customWidth="1"/>
    <col min="12071" max="12071" width="13.42578125" style="3" customWidth="1"/>
    <col min="12072" max="12072" width="14.85546875" style="3" customWidth="1"/>
    <col min="12073" max="12288" width="8.85546875" style="3"/>
    <col min="12289" max="12289" width="37.42578125" style="3" customWidth="1"/>
    <col min="12290" max="12295" width="13" style="3" customWidth="1"/>
    <col min="12296" max="12296" width="14.85546875" style="3" bestFit="1" customWidth="1"/>
    <col min="12297" max="12297" width="13.28515625" style="3" customWidth="1"/>
    <col min="12298" max="12298" width="13.5703125" style="3" customWidth="1"/>
    <col min="12299" max="12299" width="8.85546875" style="3"/>
    <col min="12300" max="12302" width="22.42578125" style="3" customWidth="1"/>
    <col min="12303" max="12303" width="8.7109375" style="3" bestFit="1" customWidth="1"/>
    <col min="12304" max="12304" width="6.28515625" style="3" bestFit="1" customWidth="1"/>
    <col min="12305" max="12321" width="6.28515625" style="3" customWidth="1"/>
    <col min="12322" max="12322" width="7.5703125" style="3" customWidth="1"/>
    <col min="12323" max="12323" width="2.7109375" style="3" customWidth="1"/>
    <col min="12324" max="12324" width="39.140625" style="3" bestFit="1" customWidth="1"/>
    <col min="12325" max="12325" width="12.7109375" style="3" customWidth="1"/>
    <col min="12326" max="12326" width="12.5703125" style="3" customWidth="1"/>
    <col min="12327" max="12327" width="13.42578125" style="3" customWidth="1"/>
    <col min="12328" max="12328" width="14.85546875" style="3" customWidth="1"/>
    <col min="12329" max="12544" width="8.85546875" style="3"/>
    <col min="12545" max="12545" width="37.42578125" style="3" customWidth="1"/>
    <col min="12546" max="12551" width="13" style="3" customWidth="1"/>
    <col min="12552" max="12552" width="14.85546875" style="3" bestFit="1" customWidth="1"/>
    <col min="12553" max="12553" width="13.28515625" style="3" customWidth="1"/>
    <col min="12554" max="12554" width="13.5703125" style="3" customWidth="1"/>
    <col min="12555" max="12555" width="8.85546875" style="3"/>
    <col min="12556" max="12558" width="22.42578125" style="3" customWidth="1"/>
    <col min="12559" max="12559" width="8.7109375" style="3" bestFit="1" customWidth="1"/>
    <col min="12560" max="12560" width="6.28515625" style="3" bestFit="1" customWidth="1"/>
    <col min="12561" max="12577" width="6.28515625" style="3" customWidth="1"/>
    <col min="12578" max="12578" width="7.5703125" style="3" customWidth="1"/>
    <col min="12579" max="12579" width="2.7109375" style="3" customWidth="1"/>
    <col min="12580" max="12580" width="39.140625" style="3" bestFit="1" customWidth="1"/>
    <col min="12581" max="12581" width="12.7109375" style="3" customWidth="1"/>
    <col min="12582" max="12582" width="12.5703125" style="3" customWidth="1"/>
    <col min="12583" max="12583" width="13.42578125" style="3" customWidth="1"/>
    <col min="12584" max="12584" width="14.85546875" style="3" customWidth="1"/>
    <col min="12585" max="12800" width="8.85546875" style="3"/>
    <col min="12801" max="12801" width="37.42578125" style="3" customWidth="1"/>
    <col min="12802" max="12807" width="13" style="3" customWidth="1"/>
    <col min="12808" max="12808" width="14.85546875" style="3" bestFit="1" customWidth="1"/>
    <col min="12809" max="12809" width="13.28515625" style="3" customWidth="1"/>
    <col min="12810" max="12810" width="13.5703125" style="3" customWidth="1"/>
    <col min="12811" max="12811" width="8.85546875" style="3"/>
    <col min="12812" max="12814" width="22.42578125" style="3" customWidth="1"/>
    <col min="12815" max="12815" width="8.7109375" style="3" bestFit="1" customWidth="1"/>
    <col min="12816" max="12816" width="6.28515625" style="3" bestFit="1" customWidth="1"/>
    <col min="12817" max="12833" width="6.28515625" style="3" customWidth="1"/>
    <col min="12834" max="12834" width="7.5703125" style="3" customWidth="1"/>
    <col min="12835" max="12835" width="2.7109375" style="3" customWidth="1"/>
    <col min="12836" max="12836" width="39.140625" style="3" bestFit="1" customWidth="1"/>
    <col min="12837" max="12837" width="12.7109375" style="3" customWidth="1"/>
    <col min="12838" max="12838" width="12.5703125" style="3" customWidth="1"/>
    <col min="12839" max="12839" width="13.42578125" style="3" customWidth="1"/>
    <col min="12840" max="12840" width="14.85546875" style="3" customWidth="1"/>
    <col min="12841" max="13056" width="8.85546875" style="3"/>
    <col min="13057" max="13057" width="37.42578125" style="3" customWidth="1"/>
    <col min="13058" max="13063" width="13" style="3" customWidth="1"/>
    <col min="13064" max="13064" width="14.85546875" style="3" bestFit="1" customWidth="1"/>
    <col min="13065" max="13065" width="13.28515625" style="3" customWidth="1"/>
    <col min="13066" max="13066" width="13.5703125" style="3" customWidth="1"/>
    <col min="13067" max="13067" width="8.85546875" style="3"/>
    <col min="13068" max="13070" width="22.42578125" style="3" customWidth="1"/>
    <col min="13071" max="13071" width="8.7109375" style="3" bestFit="1" customWidth="1"/>
    <col min="13072" max="13072" width="6.28515625" style="3" bestFit="1" customWidth="1"/>
    <col min="13073" max="13089" width="6.28515625" style="3" customWidth="1"/>
    <col min="13090" max="13090" width="7.5703125" style="3" customWidth="1"/>
    <col min="13091" max="13091" width="2.7109375" style="3" customWidth="1"/>
    <col min="13092" max="13092" width="39.140625" style="3" bestFit="1" customWidth="1"/>
    <col min="13093" max="13093" width="12.7109375" style="3" customWidth="1"/>
    <col min="13094" max="13094" width="12.5703125" style="3" customWidth="1"/>
    <col min="13095" max="13095" width="13.42578125" style="3" customWidth="1"/>
    <col min="13096" max="13096" width="14.85546875" style="3" customWidth="1"/>
    <col min="13097" max="13312" width="8.85546875" style="3"/>
    <col min="13313" max="13313" width="37.42578125" style="3" customWidth="1"/>
    <col min="13314" max="13319" width="13" style="3" customWidth="1"/>
    <col min="13320" max="13320" width="14.85546875" style="3" bestFit="1" customWidth="1"/>
    <col min="13321" max="13321" width="13.28515625" style="3" customWidth="1"/>
    <col min="13322" max="13322" width="13.5703125" style="3" customWidth="1"/>
    <col min="13323" max="13323" width="8.85546875" style="3"/>
    <col min="13324" max="13326" width="22.42578125" style="3" customWidth="1"/>
    <col min="13327" max="13327" width="8.7109375" style="3" bestFit="1" customWidth="1"/>
    <col min="13328" max="13328" width="6.28515625" style="3" bestFit="1" customWidth="1"/>
    <col min="13329" max="13345" width="6.28515625" style="3" customWidth="1"/>
    <col min="13346" max="13346" width="7.5703125" style="3" customWidth="1"/>
    <col min="13347" max="13347" width="2.7109375" style="3" customWidth="1"/>
    <col min="13348" max="13348" width="39.140625" style="3" bestFit="1" customWidth="1"/>
    <col min="13349" max="13349" width="12.7109375" style="3" customWidth="1"/>
    <col min="13350" max="13350" width="12.5703125" style="3" customWidth="1"/>
    <col min="13351" max="13351" width="13.42578125" style="3" customWidth="1"/>
    <col min="13352" max="13352" width="14.85546875" style="3" customWidth="1"/>
    <col min="13353" max="13568" width="8.85546875" style="3"/>
    <col min="13569" max="13569" width="37.42578125" style="3" customWidth="1"/>
    <col min="13570" max="13575" width="13" style="3" customWidth="1"/>
    <col min="13576" max="13576" width="14.85546875" style="3" bestFit="1" customWidth="1"/>
    <col min="13577" max="13577" width="13.28515625" style="3" customWidth="1"/>
    <col min="13578" max="13578" width="13.5703125" style="3" customWidth="1"/>
    <col min="13579" max="13579" width="8.85546875" style="3"/>
    <col min="13580" max="13582" width="22.42578125" style="3" customWidth="1"/>
    <col min="13583" max="13583" width="8.7109375" style="3" bestFit="1" customWidth="1"/>
    <col min="13584" max="13584" width="6.28515625" style="3" bestFit="1" customWidth="1"/>
    <col min="13585" max="13601" width="6.28515625" style="3" customWidth="1"/>
    <col min="13602" max="13602" width="7.5703125" style="3" customWidth="1"/>
    <col min="13603" max="13603" width="2.7109375" style="3" customWidth="1"/>
    <col min="13604" max="13604" width="39.140625" style="3" bestFit="1" customWidth="1"/>
    <col min="13605" max="13605" width="12.7109375" style="3" customWidth="1"/>
    <col min="13606" max="13606" width="12.5703125" style="3" customWidth="1"/>
    <col min="13607" max="13607" width="13.42578125" style="3" customWidth="1"/>
    <col min="13608" max="13608" width="14.85546875" style="3" customWidth="1"/>
    <col min="13609" max="13824" width="8.85546875" style="3"/>
    <col min="13825" max="13825" width="37.42578125" style="3" customWidth="1"/>
    <col min="13826" max="13831" width="13" style="3" customWidth="1"/>
    <col min="13832" max="13832" width="14.85546875" style="3" bestFit="1" customWidth="1"/>
    <col min="13833" max="13833" width="13.28515625" style="3" customWidth="1"/>
    <col min="13834" max="13834" width="13.5703125" style="3" customWidth="1"/>
    <col min="13835" max="13835" width="8.85546875" style="3"/>
    <col min="13836" max="13838" width="22.42578125" style="3" customWidth="1"/>
    <col min="13839" max="13839" width="8.7109375" style="3" bestFit="1" customWidth="1"/>
    <col min="13840" max="13840" width="6.28515625" style="3" bestFit="1" customWidth="1"/>
    <col min="13841" max="13857" width="6.28515625" style="3" customWidth="1"/>
    <col min="13858" max="13858" width="7.5703125" style="3" customWidth="1"/>
    <col min="13859" max="13859" width="2.7109375" style="3" customWidth="1"/>
    <col min="13860" max="13860" width="39.140625" style="3" bestFit="1" customWidth="1"/>
    <col min="13861" max="13861" width="12.7109375" style="3" customWidth="1"/>
    <col min="13862" max="13862" width="12.5703125" style="3" customWidth="1"/>
    <col min="13863" max="13863" width="13.42578125" style="3" customWidth="1"/>
    <col min="13864" max="13864" width="14.85546875" style="3" customWidth="1"/>
    <col min="13865" max="14080" width="8.85546875" style="3"/>
    <col min="14081" max="14081" width="37.42578125" style="3" customWidth="1"/>
    <col min="14082" max="14087" width="13" style="3" customWidth="1"/>
    <col min="14088" max="14088" width="14.85546875" style="3" bestFit="1" customWidth="1"/>
    <col min="14089" max="14089" width="13.28515625" style="3" customWidth="1"/>
    <col min="14090" max="14090" width="13.5703125" style="3" customWidth="1"/>
    <col min="14091" max="14091" width="8.85546875" style="3"/>
    <col min="14092" max="14094" width="22.42578125" style="3" customWidth="1"/>
    <col min="14095" max="14095" width="8.7109375" style="3" bestFit="1" customWidth="1"/>
    <col min="14096" max="14096" width="6.28515625" style="3" bestFit="1" customWidth="1"/>
    <col min="14097" max="14113" width="6.28515625" style="3" customWidth="1"/>
    <col min="14114" max="14114" width="7.5703125" style="3" customWidth="1"/>
    <col min="14115" max="14115" width="2.7109375" style="3" customWidth="1"/>
    <col min="14116" max="14116" width="39.140625" style="3" bestFit="1" customWidth="1"/>
    <col min="14117" max="14117" width="12.7109375" style="3" customWidth="1"/>
    <col min="14118" max="14118" width="12.5703125" style="3" customWidth="1"/>
    <col min="14119" max="14119" width="13.42578125" style="3" customWidth="1"/>
    <col min="14120" max="14120" width="14.85546875" style="3" customWidth="1"/>
    <col min="14121" max="14336" width="8.85546875" style="3"/>
    <col min="14337" max="14337" width="37.42578125" style="3" customWidth="1"/>
    <col min="14338" max="14343" width="13" style="3" customWidth="1"/>
    <col min="14344" max="14344" width="14.85546875" style="3" bestFit="1" customWidth="1"/>
    <col min="14345" max="14345" width="13.28515625" style="3" customWidth="1"/>
    <col min="14346" max="14346" width="13.5703125" style="3" customWidth="1"/>
    <col min="14347" max="14347" width="8.85546875" style="3"/>
    <col min="14348" max="14350" width="22.42578125" style="3" customWidth="1"/>
    <col min="14351" max="14351" width="8.7109375" style="3" bestFit="1" customWidth="1"/>
    <col min="14352" max="14352" width="6.28515625" style="3" bestFit="1" customWidth="1"/>
    <col min="14353" max="14369" width="6.28515625" style="3" customWidth="1"/>
    <col min="14370" max="14370" width="7.5703125" style="3" customWidth="1"/>
    <col min="14371" max="14371" width="2.7109375" style="3" customWidth="1"/>
    <col min="14372" max="14372" width="39.140625" style="3" bestFit="1" customWidth="1"/>
    <col min="14373" max="14373" width="12.7109375" style="3" customWidth="1"/>
    <col min="14374" max="14374" width="12.5703125" style="3" customWidth="1"/>
    <col min="14375" max="14375" width="13.42578125" style="3" customWidth="1"/>
    <col min="14376" max="14376" width="14.85546875" style="3" customWidth="1"/>
    <col min="14377" max="14592" width="8.85546875" style="3"/>
    <col min="14593" max="14593" width="37.42578125" style="3" customWidth="1"/>
    <col min="14594" max="14599" width="13" style="3" customWidth="1"/>
    <col min="14600" max="14600" width="14.85546875" style="3" bestFit="1" customWidth="1"/>
    <col min="14601" max="14601" width="13.28515625" style="3" customWidth="1"/>
    <col min="14602" max="14602" width="13.5703125" style="3" customWidth="1"/>
    <col min="14603" max="14603" width="8.85546875" style="3"/>
    <col min="14604" max="14606" width="22.42578125" style="3" customWidth="1"/>
    <col min="14607" max="14607" width="8.7109375" style="3" bestFit="1" customWidth="1"/>
    <col min="14608" max="14608" width="6.28515625" style="3" bestFit="1" customWidth="1"/>
    <col min="14609" max="14625" width="6.28515625" style="3" customWidth="1"/>
    <col min="14626" max="14626" width="7.5703125" style="3" customWidth="1"/>
    <col min="14627" max="14627" width="2.7109375" style="3" customWidth="1"/>
    <col min="14628" max="14628" width="39.140625" style="3" bestFit="1" customWidth="1"/>
    <col min="14629" max="14629" width="12.7109375" style="3" customWidth="1"/>
    <col min="14630" max="14630" width="12.5703125" style="3" customWidth="1"/>
    <col min="14631" max="14631" width="13.42578125" style="3" customWidth="1"/>
    <col min="14632" max="14632" width="14.85546875" style="3" customWidth="1"/>
    <col min="14633" max="14848" width="8.85546875" style="3"/>
    <col min="14849" max="14849" width="37.42578125" style="3" customWidth="1"/>
    <col min="14850" max="14855" width="13" style="3" customWidth="1"/>
    <col min="14856" max="14856" width="14.85546875" style="3" bestFit="1" customWidth="1"/>
    <col min="14857" max="14857" width="13.28515625" style="3" customWidth="1"/>
    <col min="14858" max="14858" width="13.5703125" style="3" customWidth="1"/>
    <col min="14859" max="14859" width="8.85546875" style="3"/>
    <col min="14860" max="14862" width="22.42578125" style="3" customWidth="1"/>
    <col min="14863" max="14863" width="8.7109375" style="3" bestFit="1" customWidth="1"/>
    <col min="14864" max="14864" width="6.28515625" style="3" bestFit="1" customWidth="1"/>
    <col min="14865" max="14881" width="6.28515625" style="3" customWidth="1"/>
    <col min="14882" max="14882" width="7.5703125" style="3" customWidth="1"/>
    <col min="14883" max="14883" width="2.7109375" style="3" customWidth="1"/>
    <col min="14884" max="14884" width="39.140625" style="3" bestFit="1" customWidth="1"/>
    <col min="14885" max="14885" width="12.7109375" style="3" customWidth="1"/>
    <col min="14886" max="14886" width="12.5703125" style="3" customWidth="1"/>
    <col min="14887" max="14887" width="13.42578125" style="3" customWidth="1"/>
    <col min="14888" max="14888" width="14.85546875" style="3" customWidth="1"/>
    <col min="14889" max="15104" width="8.85546875" style="3"/>
    <col min="15105" max="15105" width="37.42578125" style="3" customWidth="1"/>
    <col min="15106" max="15111" width="13" style="3" customWidth="1"/>
    <col min="15112" max="15112" width="14.85546875" style="3" bestFit="1" customWidth="1"/>
    <col min="15113" max="15113" width="13.28515625" style="3" customWidth="1"/>
    <col min="15114" max="15114" width="13.5703125" style="3" customWidth="1"/>
    <col min="15115" max="15115" width="8.85546875" style="3"/>
    <col min="15116" max="15118" width="22.42578125" style="3" customWidth="1"/>
    <col min="15119" max="15119" width="8.7109375" style="3" bestFit="1" customWidth="1"/>
    <col min="15120" max="15120" width="6.28515625" style="3" bestFit="1" customWidth="1"/>
    <col min="15121" max="15137" width="6.28515625" style="3" customWidth="1"/>
    <col min="15138" max="15138" width="7.5703125" style="3" customWidth="1"/>
    <col min="15139" max="15139" width="2.7109375" style="3" customWidth="1"/>
    <col min="15140" max="15140" width="39.140625" style="3" bestFit="1" customWidth="1"/>
    <col min="15141" max="15141" width="12.7109375" style="3" customWidth="1"/>
    <col min="15142" max="15142" width="12.5703125" style="3" customWidth="1"/>
    <col min="15143" max="15143" width="13.42578125" style="3" customWidth="1"/>
    <col min="15144" max="15144" width="14.85546875" style="3" customWidth="1"/>
    <col min="15145" max="15360" width="8.85546875" style="3"/>
    <col min="15361" max="15361" width="37.42578125" style="3" customWidth="1"/>
    <col min="15362" max="15367" width="13" style="3" customWidth="1"/>
    <col min="15368" max="15368" width="14.85546875" style="3" bestFit="1" customWidth="1"/>
    <col min="15369" max="15369" width="13.28515625" style="3" customWidth="1"/>
    <col min="15370" max="15370" width="13.5703125" style="3" customWidth="1"/>
    <col min="15371" max="15371" width="8.85546875" style="3"/>
    <col min="15372" max="15374" width="22.42578125" style="3" customWidth="1"/>
    <col min="15375" max="15375" width="8.7109375" style="3" bestFit="1" customWidth="1"/>
    <col min="15376" max="15376" width="6.28515625" style="3" bestFit="1" customWidth="1"/>
    <col min="15377" max="15393" width="6.28515625" style="3" customWidth="1"/>
    <col min="15394" max="15394" width="7.5703125" style="3" customWidth="1"/>
    <col min="15395" max="15395" width="2.7109375" style="3" customWidth="1"/>
    <col min="15396" max="15396" width="39.140625" style="3" bestFit="1" customWidth="1"/>
    <col min="15397" max="15397" width="12.7109375" style="3" customWidth="1"/>
    <col min="15398" max="15398" width="12.5703125" style="3" customWidth="1"/>
    <col min="15399" max="15399" width="13.42578125" style="3" customWidth="1"/>
    <col min="15400" max="15400" width="14.85546875" style="3" customWidth="1"/>
    <col min="15401" max="15616" width="8.85546875" style="3"/>
    <col min="15617" max="15617" width="37.42578125" style="3" customWidth="1"/>
    <col min="15618" max="15623" width="13" style="3" customWidth="1"/>
    <col min="15624" max="15624" width="14.85546875" style="3" bestFit="1" customWidth="1"/>
    <col min="15625" max="15625" width="13.28515625" style="3" customWidth="1"/>
    <col min="15626" max="15626" width="13.5703125" style="3" customWidth="1"/>
    <col min="15627" max="15627" width="8.85546875" style="3"/>
    <col min="15628" max="15630" width="22.42578125" style="3" customWidth="1"/>
    <col min="15631" max="15631" width="8.7109375" style="3" bestFit="1" customWidth="1"/>
    <col min="15632" max="15632" width="6.28515625" style="3" bestFit="1" customWidth="1"/>
    <col min="15633" max="15649" width="6.28515625" style="3" customWidth="1"/>
    <col min="15650" max="15650" width="7.5703125" style="3" customWidth="1"/>
    <col min="15651" max="15651" width="2.7109375" style="3" customWidth="1"/>
    <col min="15652" max="15652" width="39.140625" style="3" bestFit="1" customWidth="1"/>
    <col min="15653" max="15653" width="12.7109375" style="3" customWidth="1"/>
    <col min="15654" max="15654" width="12.5703125" style="3" customWidth="1"/>
    <col min="15655" max="15655" width="13.42578125" style="3" customWidth="1"/>
    <col min="15656" max="15656" width="14.85546875" style="3" customWidth="1"/>
    <col min="15657" max="15872" width="8.85546875" style="3"/>
    <col min="15873" max="15873" width="37.42578125" style="3" customWidth="1"/>
    <col min="15874" max="15879" width="13" style="3" customWidth="1"/>
    <col min="15880" max="15880" width="14.85546875" style="3" bestFit="1" customWidth="1"/>
    <col min="15881" max="15881" width="13.28515625" style="3" customWidth="1"/>
    <col min="15882" max="15882" width="13.5703125" style="3" customWidth="1"/>
    <col min="15883" max="15883" width="8.85546875" style="3"/>
    <col min="15884" max="15886" width="22.42578125" style="3" customWidth="1"/>
    <col min="15887" max="15887" width="8.7109375" style="3" bestFit="1" customWidth="1"/>
    <col min="15888" max="15888" width="6.28515625" style="3" bestFit="1" customWidth="1"/>
    <col min="15889" max="15905" width="6.28515625" style="3" customWidth="1"/>
    <col min="15906" max="15906" width="7.5703125" style="3" customWidth="1"/>
    <col min="15907" max="15907" width="2.7109375" style="3" customWidth="1"/>
    <col min="15908" max="15908" width="39.140625" style="3" bestFit="1" customWidth="1"/>
    <col min="15909" max="15909" width="12.7109375" style="3" customWidth="1"/>
    <col min="15910" max="15910" width="12.5703125" style="3" customWidth="1"/>
    <col min="15911" max="15911" width="13.42578125" style="3" customWidth="1"/>
    <col min="15912" max="15912" width="14.85546875" style="3" customWidth="1"/>
    <col min="15913" max="16128" width="8.85546875" style="3"/>
    <col min="16129" max="16129" width="37.42578125" style="3" customWidth="1"/>
    <col min="16130" max="16135" width="13" style="3" customWidth="1"/>
    <col min="16136" max="16136" width="14.85546875" style="3" bestFit="1" customWidth="1"/>
    <col min="16137" max="16137" width="13.28515625" style="3" customWidth="1"/>
    <col min="16138" max="16138" width="13.5703125" style="3" customWidth="1"/>
    <col min="16139" max="16139" width="8.85546875" style="3"/>
    <col min="16140" max="16142" width="22.42578125" style="3" customWidth="1"/>
    <col min="16143" max="16143" width="8.7109375" style="3" bestFit="1" customWidth="1"/>
    <col min="16144" max="16144" width="6.28515625" style="3" bestFit="1" customWidth="1"/>
    <col min="16145" max="16161" width="6.28515625" style="3" customWidth="1"/>
    <col min="16162" max="16162" width="7.5703125" style="3" customWidth="1"/>
    <col min="16163" max="16163" width="2.7109375" style="3" customWidth="1"/>
    <col min="16164" max="16164" width="39.140625" style="3" bestFit="1" customWidth="1"/>
    <col min="16165" max="16165" width="12.7109375" style="3" customWidth="1"/>
    <col min="16166" max="16166" width="12.5703125" style="3" customWidth="1"/>
    <col min="16167" max="16167" width="13.42578125" style="3" customWidth="1"/>
    <col min="16168" max="16168" width="14.85546875" style="3" customWidth="1"/>
    <col min="16169" max="16384" width="8.85546875" style="3"/>
  </cols>
  <sheetData>
    <row r="1" spans="1:3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AH1" s="42"/>
      <c r="AI1" s="43"/>
      <c r="AJ1" s="2"/>
    </row>
    <row r="2" spans="1:36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AH2" s="42"/>
      <c r="AI2" s="43"/>
      <c r="AJ2" s="2"/>
    </row>
    <row r="3" spans="1:36" x14ac:dyDescent="0.2">
      <c r="A3" s="4" t="str">
        <f>'[1]1b'!A3</f>
        <v>First Quarter 2016 to Second Quarter 2017</v>
      </c>
      <c r="B3" s="2"/>
      <c r="C3" s="2"/>
      <c r="D3" s="2"/>
      <c r="E3" s="2"/>
      <c r="F3" s="2"/>
      <c r="G3" s="2"/>
      <c r="H3" s="2"/>
      <c r="I3" s="2"/>
      <c r="J3" s="2"/>
      <c r="AH3" s="42"/>
      <c r="AI3" s="43"/>
      <c r="AJ3" s="2"/>
    </row>
    <row r="4" spans="1:36" x14ac:dyDescent="0.2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AH4" s="2"/>
      <c r="AI4" s="2"/>
      <c r="AJ4" s="2"/>
    </row>
    <row r="5" spans="1:36" ht="15.7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36" ht="14.25" customHeight="1" x14ac:dyDescent="0.2">
      <c r="A6" s="6"/>
      <c r="B6" s="57">
        <v>2016</v>
      </c>
      <c r="C6" s="58"/>
      <c r="D6" s="58"/>
      <c r="E6" s="58"/>
      <c r="F6" s="59"/>
      <c r="G6" s="60">
        <v>2017</v>
      </c>
      <c r="H6" s="61"/>
      <c r="I6" s="62" t="s">
        <v>3</v>
      </c>
      <c r="J6" s="62" t="s">
        <v>4</v>
      </c>
    </row>
    <row r="7" spans="1:36" ht="12.75" customHeight="1" x14ac:dyDescent="0.2">
      <c r="A7" s="7" t="s">
        <v>5</v>
      </c>
      <c r="B7" s="54" t="s">
        <v>6</v>
      </c>
      <c r="C7" s="54" t="s">
        <v>7</v>
      </c>
      <c r="D7" s="54" t="s">
        <v>8</v>
      </c>
      <c r="E7" s="54" t="s">
        <v>9</v>
      </c>
      <c r="F7" s="54" t="s">
        <v>10</v>
      </c>
      <c r="G7" s="56" t="s">
        <v>6</v>
      </c>
      <c r="H7" s="54" t="s">
        <v>7</v>
      </c>
      <c r="I7" s="63"/>
      <c r="J7" s="63"/>
    </row>
    <row r="8" spans="1:36" ht="19.5" customHeight="1" thickBot="1" x14ac:dyDescent="0.25">
      <c r="A8" s="8"/>
      <c r="B8" s="55"/>
      <c r="C8" s="55"/>
      <c r="D8" s="55"/>
      <c r="E8" s="55"/>
      <c r="F8" s="55"/>
      <c r="G8" s="55"/>
      <c r="H8" s="55"/>
      <c r="I8" s="64"/>
      <c r="J8" s="64"/>
    </row>
    <row r="9" spans="1:36" ht="7.9" customHeight="1" x14ac:dyDescent="0.2">
      <c r="A9" s="9"/>
      <c r="B9" s="10"/>
      <c r="C9" s="10"/>
      <c r="D9" s="10"/>
      <c r="E9" s="10"/>
      <c r="F9" s="10"/>
      <c r="G9" s="11"/>
      <c r="H9" s="11"/>
      <c r="I9" s="11"/>
      <c r="J9" s="11"/>
    </row>
    <row r="10" spans="1:36" ht="14.25" customHeight="1" x14ac:dyDescent="0.2">
      <c r="A10" s="13" t="s">
        <v>11</v>
      </c>
      <c r="B10" s="14">
        <v>31920.315708594691</v>
      </c>
      <c r="C10" s="14">
        <v>36345.426463030017</v>
      </c>
      <c r="D10" s="14">
        <v>44925.870307600002</v>
      </c>
      <c r="E10" s="14">
        <v>45826.503339909992</v>
      </c>
      <c r="F10" s="15">
        <f t="shared" ref="F10:F28" si="0">SUM(B10:E10)</f>
        <v>159018.11581913469</v>
      </c>
      <c r="G10" s="14">
        <v>39850.328409199989</v>
      </c>
      <c r="H10" s="14">
        <v>43623.159081990023</v>
      </c>
      <c r="I10" s="15">
        <f t="shared" ref="I10:I29" si="1">(H10/$H$29)*100</f>
        <v>18.928960782861108</v>
      </c>
      <c r="J10" s="16">
        <f>IF(ISERROR((H10/C10-1)*100),"-",(H10/C10-1)*100)</f>
        <v>20.023792061878254</v>
      </c>
    </row>
    <row r="11" spans="1:36" ht="14.25" customHeight="1" x14ac:dyDescent="0.2">
      <c r="A11" s="17" t="s">
        <v>14</v>
      </c>
      <c r="B11" s="18">
        <v>376.64100000000002</v>
      </c>
      <c r="C11" s="18">
        <v>12413.506000000001</v>
      </c>
      <c r="D11" s="18">
        <v>451.143462</v>
      </c>
      <c r="E11" s="18">
        <v>44180.138706999991</v>
      </c>
      <c r="F11" s="19">
        <f t="shared" si="0"/>
        <v>57421.429168999995</v>
      </c>
      <c r="G11" s="18">
        <v>113.49499999999999</v>
      </c>
      <c r="H11" s="18">
        <v>141.488</v>
      </c>
      <c r="I11" s="19">
        <f t="shared" si="1"/>
        <v>6.1394471643186552E-2</v>
      </c>
      <c r="J11" s="20">
        <f t="shared" ref="J11:J29" si="2">IF(ISERROR((H11/C11-1)*100),"-",(H11/C11-1)*100)</f>
        <v>-98.860209194727105</v>
      </c>
    </row>
    <row r="12" spans="1:36" ht="14.25" customHeight="1" x14ac:dyDescent="0.2">
      <c r="A12" s="13" t="s">
        <v>15</v>
      </c>
      <c r="B12" s="14">
        <v>14879.441999999999</v>
      </c>
      <c r="C12" s="14">
        <v>89.55</v>
      </c>
      <c r="D12" s="14">
        <v>0</v>
      </c>
      <c r="E12" s="14">
        <v>2419.6554820000001</v>
      </c>
      <c r="F12" s="15">
        <f t="shared" si="0"/>
        <v>17388.647482</v>
      </c>
      <c r="G12" s="14">
        <v>1922.6294819999998</v>
      </c>
      <c r="H12" s="14">
        <v>4535.3173530000004</v>
      </c>
      <c r="I12" s="15">
        <f t="shared" si="1"/>
        <v>1.9679648636040541</v>
      </c>
      <c r="J12" s="16" t="s">
        <v>16</v>
      </c>
    </row>
    <row r="13" spans="1:36" ht="14.25" customHeight="1" x14ac:dyDescent="0.2">
      <c r="A13" s="17" t="s">
        <v>18</v>
      </c>
      <c r="B13" s="18">
        <v>64.319999999999993</v>
      </c>
      <c r="C13" s="18">
        <v>101.92999999999999</v>
      </c>
      <c r="D13" s="18">
        <v>5083.9206780000004</v>
      </c>
      <c r="E13" s="18">
        <v>171.25880800000002</v>
      </c>
      <c r="F13" s="21">
        <f t="shared" si="0"/>
        <v>5421.429486</v>
      </c>
      <c r="G13" s="18">
        <v>569.54863999999998</v>
      </c>
      <c r="H13" s="18">
        <v>5049.1014519999999</v>
      </c>
      <c r="I13" s="21">
        <f t="shared" si="1"/>
        <v>2.1909060550604011</v>
      </c>
      <c r="J13" s="20" t="s">
        <v>16</v>
      </c>
    </row>
    <row r="14" spans="1:36" ht="14.25" customHeight="1" x14ac:dyDescent="0.2">
      <c r="A14" s="13" t="s">
        <v>12</v>
      </c>
      <c r="B14" s="14">
        <v>13909.639010378693</v>
      </c>
      <c r="C14" s="14">
        <v>43713.823704569986</v>
      </c>
      <c r="D14" s="14">
        <v>15541.678696679242</v>
      </c>
      <c r="E14" s="14">
        <v>16723.340983090002</v>
      </c>
      <c r="F14" s="15">
        <f t="shared" si="0"/>
        <v>89888.482394717925</v>
      </c>
      <c r="G14" s="14">
        <v>7272.8325288094293</v>
      </c>
      <c r="H14" s="14">
        <v>60346.328797982816</v>
      </c>
      <c r="I14" s="15">
        <f t="shared" si="1"/>
        <v>26.185478430383974</v>
      </c>
      <c r="J14" s="16">
        <f t="shared" si="2"/>
        <v>38.048616396085279</v>
      </c>
    </row>
    <row r="15" spans="1:36" ht="14.25" customHeight="1" x14ac:dyDescent="0.2">
      <c r="A15" s="17" t="s">
        <v>17</v>
      </c>
      <c r="B15" s="18">
        <v>17485.057672270006</v>
      </c>
      <c r="C15" s="18">
        <v>35614.885953999983</v>
      </c>
      <c r="D15" s="18">
        <v>10113.197877000002</v>
      </c>
      <c r="E15" s="18">
        <v>118467.78169912999</v>
      </c>
      <c r="F15" s="21">
        <f t="shared" si="0"/>
        <v>181680.92320239998</v>
      </c>
      <c r="G15" s="18">
        <v>45033.09137456998</v>
      </c>
      <c r="H15" s="18">
        <v>72024.096663999997</v>
      </c>
      <c r="I15" s="21">
        <f t="shared" si="1"/>
        <v>31.252695354122434</v>
      </c>
      <c r="J15" s="20">
        <f t="shared" si="2"/>
        <v>102.23031671932344</v>
      </c>
    </row>
    <row r="16" spans="1:36" ht="14.25" customHeight="1" x14ac:dyDescent="0.2">
      <c r="A16" s="13" t="s">
        <v>21</v>
      </c>
      <c r="B16" s="14">
        <v>411.29580500000003</v>
      </c>
      <c r="C16" s="14">
        <v>1888.5229999999999</v>
      </c>
      <c r="D16" s="14">
        <v>2071.6216789999999</v>
      </c>
      <c r="E16" s="14">
        <v>1328.5682400000001</v>
      </c>
      <c r="F16" s="15">
        <f t="shared" si="0"/>
        <v>5700.0087239999993</v>
      </c>
      <c r="G16" s="14">
        <v>320.90788199999997</v>
      </c>
      <c r="H16" s="14">
        <v>0</v>
      </c>
      <c r="I16" s="15">
        <f t="shared" si="1"/>
        <v>0</v>
      </c>
      <c r="J16" s="16" t="s">
        <v>13</v>
      </c>
    </row>
    <row r="17" spans="1:69" ht="14.25" customHeight="1" x14ac:dyDescent="0.2">
      <c r="A17" s="17" t="s">
        <v>22</v>
      </c>
      <c r="B17" s="18">
        <v>342.944298</v>
      </c>
      <c r="C17" s="18">
        <v>4133.9504470000002</v>
      </c>
      <c r="D17" s="18">
        <v>0</v>
      </c>
      <c r="E17" s="18">
        <v>0</v>
      </c>
      <c r="F17" s="21">
        <f t="shared" si="0"/>
        <v>4476.8947450000005</v>
      </c>
      <c r="G17" s="18">
        <v>114.72800000000001</v>
      </c>
      <c r="H17" s="18">
        <v>128</v>
      </c>
      <c r="I17" s="21">
        <f t="shared" si="1"/>
        <v>5.5541758808717902E-2</v>
      </c>
      <c r="J17" s="20">
        <f t="shared" si="2"/>
        <v>-96.903688091063373</v>
      </c>
    </row>
    <row r="18" spans="1:69" ht="14.25" customHeight="1" x14ac:dyDescent="0.2">
      <c r="A18" s="13" t="s">
        <v>24</v>
      </c>
      <c r="B18" s="14">
        <v>5814.2253549999996</v>
      </c>
      <c r="C18" s="14">
        <v>9775.4408299999996</v>
      </c>
      <c r="D18" s="14">
        <v>23355.420259000006</v>
      </c>
      <c r="E18" s="14">
        <v>2276.5248259999998</v>
      </c>
      <c r="F18" s="15">
        <f t="shared" si="0"/>
        <v>41221.611270000001</v>
      </c>
      <c r="G18" s="14">
        <v>1319.2611989999998</v>
      </c>
      <c r="H18" s="14">
        <v>6899.8473860000013</v>
      </c>
      <c r="I18" s="15">
        <f t="shared" si="1"/>
        <v>2.9939817135169902</v>
      </c>
      <c r="J18" s="16">
        <f t="shared" si="2"/>
        <v>-29.416509127394498</v>
      </c>
    </row>
    <row r="19" spans="1:69" ht="14.25" customHeight="1" x14ac:dyDescent="0.2">
      <c r="A19" s="17" t="s">
        <v>19</v>
      </c>
      <c r="B19" s="18">
        <v>1466.4855200000004</v>
      </c>
      <c r="C19" s="18">
        <v>21859.77399999999</v>
      </c>
      <c r="D19" s="18">
        <v>12933.07</v>
      </c>
      <c r="E19" s="18">
        <v>14771.689848</v>
      </c>
      <c r="F19" s="21">
        <f t="shared" si="0"/>
        <v>51031.019367999994</v>
      </c>
      <c r="G19" s="18">
        <v>13081.600394999999</v>
      </c>
      <c r="H19" s="18">
        <v>13304.393742000004</v>
      </c>
      <c r="I19" s="21">
        <f t="shared" si="1"/>
        <v>5.7730424087060941</v>
      </c>
      <c r="J19" s="20">
        <f t="shared" si="2"/>
        <v>-39.137551275690171</v>
      </c>
    </row>
    <row r="20" spans="1:69" ht="14.25" customHeight="1" x14ac:dyDescent="0.2">
      <c r="A20" s="13" t="s">
        <v>26</v>
      </c>
      <c r="B20" s="14">
        <v>0</v>
      </c>
      <c r="C20" s="14">
        <v>554.78599999999994</v>
      </c>
      <c r="D20" s="14">
        <v>252.66441900000001</v>
      </c>
      <c r="E20" s="14">
        <v>22.373000000000001</v>
      </c>
      <c r="F20" s="15">
        <f t="shared" si="0"/>
        <v>829.82341900000006</v>
      </c>
      <c r="G20" s="14">
        <v>35.713999999999999</v>
      </c>
      <c r="H20" s="14">
        <v>59.142000000000003</v>
      </c>
      <c r="I20" s="15">
        <f t="shared" si="1"/>
        <v>2.566289608957183E-2</v>
      </c>
      <c r="J20" s="16">
        <f t="shared" si="2"/>
        <v>-89.339673315476603</v>
      </c>
    </row>
    <row r="21" spans="1:69" ht="14.25" customHeight="1" x14ac:dyDescent="0.2">
      <c r="A21" s="17" t="s">
        <v>27</v>
      </c>
      <c r="B21" s="18">
        <v>514.98</v>
      </c>
      <c r="C21" s="18">
        <v>133.84690000000001</v>
      </c>
      <c r="D21" s="18">
        <v>0</v>
      </c>
      <c r="E21" s="18">
        <v>80</v>
      </c>
      <c r="F21" s="21">
        <f t="shared" si="0"/>
        <v>728.82690000000002</v>
      </c>
      <c r="G21" s="18">
        <v>0</v>
      </c>
      <c r="H21" s="18">
        <v>0</v>
      </c>
      <c r="I21" s="21">
        <f t="shared" si="1"/>
        <v>0</v>
      </c>
      <c r="J21" s="20" t="s">
        <v>13</v>
      </c>
    </row>
    <row r="22" spans="1:69" ht="14.25" customHeight="1" x14ac:dyDescent="0.2">
      <c r="A22" s="13" t="s">
        <v>20</v>
      </c>
      <c r="B22" s="14">
        <v>2615.4219999999996</v>
      </c>
      <c r="C22" s="14">
        <v>5658.8100109999996</v>
      </c>
      <c r="D22" s="14">
        <v>3338.718707</v>
      </c>
      <c r="E22" s="14">
        <v>3800.4164340000002</v>
      </c>
      <c r="F22" s="15">
        <f t="shared" si="0"/>
        <v>15413.367152000001</v>
      </c>
      <c r="G22" s="14">
        <v>698.07826499999999</v>
      </c>
      <c r="H22" s="14">
        <v>5976.5149999999994</v>
      </c>
      <c r="I22" s="15">
        <f t="shared" si="1"/>
        <v>2.5933293331772238</v>
      </c>
      <c r="J22" s="16">
        <f t="shared" si="2"/>
        <v>5.6143427395940471</v>
      </c>
    </row>
    <row r="23" spans="1:69" ht="14.25" customHeight="1" x14ac:dyDescent="0.2">
      <c r="A23" s="17" t="s">
        <v>25</v>
      </c>
      <c r="B23" s="18">
        <v>5803.1678190000002</v>
      </c>
      <c r="C23" s="18">
        <v>1973.270096</v>
      </c>
      <c r="D23" s="18">
        <v>1559.7689850000002</v>
      </c>
      <c r="E23" s="18">
        <v>18662.687218999999</v>
      </c>
      <c r="F23" s="21">
        <f t="shared" si="0"/>
        <v>27998.894119000001</v>
      </c>
      <c r="G23" s="18">
        <v>10351.952625999998</v>
      </c>
      <c r="H23" s="18">
        <v>847.03255860999991</v>
      </c>
      <c r="I23" s="21">
        <f t="shared" si="1"/>
        <v>0.36754435994881113</v>
      </c>
      <c r="J23" s="20">
        <f t="shared" si="2"/>
        <v>-57.074677190567428</v>
      </c>
    </row>
    <row r="24" spans="1:69" ht="14.25" customHeight="1" x14ac:dyDescent="0.2">
      <c r="A24" s="13" t="s">
        <v>23</v>
      </c>
      <c r="B24" s="14">
        <v>993.10762781419999</v>
      </c>
      <c r="C24" s="14">
        <v>3430.4270553100005</v>
      </c>
      <c r="D24" s="14">
        <v>14159.419744999999</v>
      </c>
      <c r="E24" s="14">
        <v>5064.375</v>
      </c>
      <c r="F24" s="15">
        <f t="shared" si="0"/>
        <v>23647.329428124198</v>
      </c>
      <c r="G24" s="14">
        <v>259.60000000000002</v>
      </c>
      <c r="H24" s="14">
        <v>15661.910046000001</v>
      </c>
      <c r="I24" s="15">
        <f t="shared" si="1"/>
        <v>6.7960158613966248</v>
      </c>
      <c r="J24" s="16">
        <f t="shared" si="2"/>
        <v>356.55860898592016</v>
      </c>
    </row>
    <row r="25" spans="1:69" ht="14.25" customHeight="1" x14ac:dyDescent="0.2">
      <c r="A25" s="17" t="s">
        <v>28</v>
      </c>
      <c r="B25" s="18">
        <v>1801.223</v>
      </c>
      <c r="C25" s="18">
        <v>0</v>
      </c>
      <c r="D25" s="18">
        <v>0</v>
      </c>
      <c r="E25" s="18">
        <v>173.03200000000001</v>
      </c>
      <c r="F25" s="21">
        <f t="shared" si="0"/>
        <v>1974.2549999999999</v>
      </c>
      <c r="G25" s="18">
        <v>480</v>
      </c>
      <c r="H25" s="18">
        <v>1787.4</v>
      </c>
      <c r="I25" s="21">
        <f t="shared" si="1"/>
        <v>0.77558859136486236</v>
      </c>
      <c r="J25" s="20" t="str">
        <f t="shared" si="2"/>
        <v>-</v>
      </c>
    </row>
    <row r="26" spans="1:69" ht="14.25" customHeight="1" x14ac:dyDescent="0.2">
      <c r="A26" s="13" t="s">
        <v>29</v>
      </c>
      <c r="B26" s="14">
        <v>1300</v>
      </c>
      <c r="C26" s="14">
        <v>0</v>
      </c>
      <c r="D26" s="14">
        <v>0</v>
      </c>
      <c r="E26" s="14">
        <v>811.44</v>
      </c>
      <c r="F26" s="15">
        <f t="shared" si="0"/>
        <v>2111.44</v>
      </c>
      <c r="G26" s="14">
        <v>32</v>
      </c>
      <c r="H26" s="14">
        <v>73.5</v>
      </c>
      <c r="I26" s="15">
        <f t="shared" si="1"/>
        <v>3.1893119315943477E-2</v>
      </c>
      <c r="J26" s="16" t="str">
        <f t="shared" si="2"/>
        <v>-</v>
      </c>
    </row>
    <row r="27" spans="1:69" ht="14.25" customHeight="1" x14ac:dyDescent="0.2">
      <c r="A27" s="17" t="s">
        <v>30</v>
      </c>
      <c r="B27" s="18">
        <v>0</v>
      </c>
      <c r="C27" s="18">
        <v>0</v>
      </c>
      <c r="D27" s="18">
        <v>0</v>
      </c>
      <c r="E27" s="18">
        <v>0</v>
      </c>
      <c r="F27" s="21">
        <f t="shared" si="0"/>
        <v>0</v>
      </c>
      <c r="G27" s="18">
        <v>0</v>
      </c>
      <c r="H27" s="18">
        <v>0</v>
      </c>
      <c r="I27" s="21">
        <f t="shared" si="1"/>
        <v>0</v>
      </c>
      <c r="J27" s="20" t="str">
        <f t="shared" si="2"/>
        <v>-</v>
      </c>
    </row>
    <row r="28" spans="1:69" ht="15.75" customHeight="1" thickBot="1" x14ac:dyDescent="0.25">
      <c r="A28" s="13" t="s">
        <v>31</v>
      </c>
      <c r="B28" s="14">
        <v>0</v>
      </c>
      <c r="C28" s="14">
        <v>0</v>
      </c>
      <c r="D28" s="14">
        <v>0</v>
      </c>
      <c r="E28" s="14">
        <v>0</v>
      </c>
      <c r="F28" s="15">
        <f t="shared" si="0"/>
        <v>0</v>
      </c>
      <c r="G28" s="14">
        <v>0</v>
      </c>
      <c r="H28" s="14">
        <v>0</v>
      </c>
      <c r="I28" s="15">
        <f t="shared" si="1"/>
        <v>0</v>
      </c>
      <c r="J28" s="16" t="str">
        <f t="shared" si="2"/>
        <v>-</v>
      </c>
    </row>
    <row r="29" spans="1:69" s="12" customFormat="1" ht="13.5" thickBot="1" x14ac:dyDescent="0.25">
      <c r="A29" s="22" t="s">
        <v>10</v>
      </c>
      <c r="B29" s="23">
        <f t="shared" ref="B29:H29" si="3">SUM(B10:B28)</f>
        <v>99698.266816057585</v>
      </c>
      <c r="C29" s="23">
        <f t="shared" si="3"/>
        <v>177687.95046090998</v>
      </c>
      <c r="D29" s="23">
        <f t="shared" si="3"/>
        <v>133786.49481527926</v>
      </c>
      <c r="E29" s="23">
        <f t="shared" si="3"/>
        <v>274779.78558612999</v>
      </c>
      <c r="F29" s="23">
        <f t="shared" si="3"/>
        <v>685952.49767837673</v>
      </c>
      <c r="G29" s="23">
        <f t="shared" si="3"/>
        <v>121455.76780157942</v>
      </c>
      <c r="H29" s="23">
        <f t="shared" si="3"/>
        <v>230457.23208158286</v>
      </c>
      <c r="I29" s="23">
        <f t="shared" si="1"/>
        <v>100</v>
      </c>
      <c r="J29" s="24">
        <f t="shared" si="2"/>
        <v>29.697726539021406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s="12" customFormat="1" x14ac:dyDescent="0.2">
      <c r="A30" s="7"/>
      <c r="B30" s="25"/>
      <c r="C30" s="25"/>
      <c r="D30" s="25"/>
      <c r="E30" s="25"/>
      <c r="F30" s="25"/>
      <c r="G30" s="25"/>
      <c r="H30" s="25"/>
      <c r="I30" s="25"/>
      <c r="J30" s="2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">
      <c r="A31" s="1" t="s">
        <v>32</v>
      </c>
      <c r="B31" s="27"/>
      <c r="C31" s="27"/>
      <c r="D31" s="27"/>
      <c r="E31" s="27"/>
      <c r="F31" s="27"/>
      <c r="G31" s="27"/>
      <c r="H31" s="27"/>
      <c r="I31" s="27"/>
      <c r="J31" s="28"/>
    </row>
    <row r="32" spans="1:69" x14ac:dyDescent="0.2">
      <c r="A32" s="1" t="s">
        <v>1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">
      <c r="A33" s="29" t="str">
        <f>'[1]1b'!A22</f>
        <v>First Semester 2016 and First Semester 2017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">
      <c r="A34" s="5" t="s">
        <v>2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3.5" thickBot="1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 x14ac:dyDescent="0.2">
      <c r="A36" s="6"/>
      <c r="B36" s="46" t="s">
        <v>33</v>
      </c>
      <c r="C36" s="47"/>
      <c r="D36" s="48" t="s">
        <v>34</v>
      </c>
      <c r="E36" s="51" t="s">
        <v>35</v>
      </c>
      <c r="F36" s="2"/>
      <c r="G36" s="2"/>
      <c r="H36" s="2"/>
      <c r="I36" s="2"/>
      <c r="J36" s="2"/>
    </row>
    <row r="37" spans="1:10" x14ac:dyDescent="0.2">
      <c r="A37" s="7" t="s">
        <v>5</v>
      </c>
      <c r="B37" s="44" t="s">
        <v>36</v>
      </c>
      <c r="C37" s="44" t="s">
        <v>37</v>
      </c>
      <c r="D37" s="49"/>
      <c r="E37" s="52"/>
      <c r="F37" s="30"/>
      <c r="G37" s="30"/>
      <c r="H37" s="30"/>
      <c r="I37" s="31"/>
      <c r="J37" s="32"/>
    </row>
    <row r="38" spans="1:10" ht="13.5" thickBot="1" x14ac:dyDescent="0.25">
      <c r="A38" s="8"/>
      <c r="B38" s="45"/>
      <c r="C38" s="45"/>
      <c r="D38" s="50"/>
      <c r="E38" s="53"/>
      <c r="F38" s="30"/>
      <c r="G38" s="30"/>
      <c r="H38" s="30"/>
      <c r="I38" s="31"/>
      <c r="J38" s="32"/>
    </row>
    <row r="39" spans="1:10" x14ac:dyDescent="0.2">
      <c r="A39" s="9"/>
      <c r="B39" s="33"/>
      <c r="C39" s="33"/>
      <c r="D39" s="33"/>
      <c r="E39" s="33"/>
      <c r="F39" s="30"/>
      <c r="G39" s="30"/>
      <c r="H39" s="30"/>
      <c r="I39" s="31"/>
      <c r="J39" s="32"/>
    </row>
    <row r="40" spans="1:10" ht="12.75" customHeight="1" x14ac:dyDescent="0.2">
      <c r="A40" s="13" t="s">
        <v>11</v>
      </c>
      <c r="B40" s="14">
        <f t="shared" ref="B40:B58" si="4">SUM(B10:C10)</f>
        <v>68265.742171624704</v>
      </c>
      <c r="C40" s="14">
        <f t="shared" ref="C40:C58" si="5">SUM(G10:H10)</f>
        <v>83473.487491190011</v>
      </c>
      <c r="D40" s="15">
        <f t="shared" ref="D40:D58" si="6">(C40/$C$59)*100</f>
        <v>23.7199215484804</v>
      </c>
      <c r="E40" s="16">
        <f>IF(ISERROR((C40/B40-1)*100),"-",(C40/B40-1)*100)</f>
        <v>22.277272370865031</v>
      </c>
      <c r="F40" s="34"/>
      <c r="G40" s="34"/>
      <c r="H40" s="34"/>
      <c r="I40" s="34"/>
      <c r="J40" s="34"/>
    </row>
    <row r="41" spans="1:10" x14ac:dyDescent="0.2">
      <c r="A41" s="17" t="s">
        <v>14</v>
      </c>
      <c r="B41" s="18">
        <f t="shared" si="4"/>
        <v>12790.147000000001</v>
      </c>
      <c r="C41" s="18">
        <f t="shared" si="5"/>
        <v>254.983</v>
      </c>
      <c r="D41" s="19">
        <f t="shared" si="6"/>
        <v>7.2456260520258206E-2</v>
      </c>
      <c r="E41" s="20">
        <f>IF(ISERROR((C41/B41-1)*100),"-",(C41/B41-1)*100)</f>
        <v>-98.006410715998811</v>
      </c>
      <c r="F41" s="34"/>
      <c r="G41" s="34"/>
      <c r="H41" s="34"/>
      <c r="I41" s="34"/>
      <c r="J41" s="34"/>
    </row>
    <row r="42" spans="1:10" x14ac:dyDescent="0.2">
      <c r="A42" s="13" t="s">
        <v>15</v>
      </c>
      <c r="B42" s="14">
        <f t="shared" si="4"/>
        <v>14968.991999999998</v>
      </c>
      <c r="C42" s="14">
        <f t="shared" si="5"/>
        <v>6457.9468350000006</v>
      </c>
      <c r="D42" s="15">
        <f t="shared" si="6"/>
        <v>1.8350975488669323</v>
      </c>
      <c r="E42" s="16">
        <f t="shared" ref="E42:E59" si="7">IF(ISERROR((C42/B42-1)*100),"-",(C42/B42-1)*100)</f>
        <v>-56.857837621932049</v>
      </c>
    </row>
    <row r="43" spans="1:10" x14ac:dyDescent="0.2">
      <c r="A43" s="17" t="s">
        <v>18</v>
      </c>
      <c r="B43" s="18">
        <f t="shared" si="4"/>
        <v>166.25</v>
      </c>
      <c r="C43" s="18">
        <f t="shared" si="5"/>
        <v>5618.6500919999999</v>
      </c>
      <c r="D43" s="21">
        <f t="shared" si="6"/>
        <v>1.5966020277356714</v>
      </c>
      <c r="E43" s="20" t="s">
        <v>16</v>
      </c>
    </row>
    <row r="44" spans="1:10" x14ac:dyDescent="0.2">
      <c r="A44" s="13" t="s">
        <v>12</v>
      </c>
      <c r="B44" s="14">
        <f t="shared" si="4"/>
        <v>57623.462714948677</v>
      </c>
      <c r="C44" s="14">
        <f t="shared" si="5"/>
        <v>67619.161326792251</v>
      </c>
      <c r="D44" s="15">
        <f t="shared" si="6"/>
        <v>19.214738116876138</v>
      </c>
      <c r="E44" s="16">
        <f t="shared" si="7"/>
        <v>17.346577489260273</v>
      </c>
    </row>
    <row r="45" spans="1:10" x14ac:dyDescent="0.2">
      <c r="A45" s="17" t="s">
        <v>17</v>
      </c>
      <c r="B45" s="18">
        <f t="shared" si="4"/>
        <v>53099.943626269989</v>
      </c>
      <c r="C45" s="18">
        <f t="shared" si="5"/>
        <v>117057.18803856998</v>
      </c>
      <c r="D45" s="21">
        <f t="shared" si="6"/>
        <v>33.263104255152221</v>
      </c>
      <c r="E45" s="20">
        <f t="shared" si="7"/>
        <v>120.4469158431622</v>
      </c>
    </row>
    <row r="46" spans="1:10" x14ac:dyDescent="0.2">
      <c r="A46" s="13" t="s">
        <v>21</v>
      </c>
      <c r="B46" s="14">
        <f t="shared" si="4"/>
        <v>2299.8188049999999</v>
      </c>
      <c r="C46" s="14">
        <f t="shared" si="5"/>
        <v>320.90788199999997</v>
      </c>
      <c r="D46" s="15">
        <f t="shared" si="6"/>
        <v>9.1189550288435992E-2</v>
      </c>
      <c r="E46" s="16">
        <f t="shared" si="7"/>
        <v>-86.046384119378487</v>
      </c>
    </row>
    <row r="47" spans="1:10" x14ac:dyDescent="0.2">
      <c r="A47" s="17" t="s">
        <v>22</v>
      </c>
      <c r="B47" s="18">
        <f t="shared" si="4"/>
        <v>4476.8947450000005</v>
      </c>
      <c r="C47" s="18">
        <f t="shared" si="5"/>
        <v>242.72800000000001</v>
      </c>
      <c r="D47" s="21">
        <f t="shared" si="6"/>
        <v>6.8973865722660857E-2</v>
      </c>
      <c r="E47" s="20">
        <f t="shared" si="7"/>
        <v>-94.578206238351044</v>
      </c>
    </row>
    <row r="48" spans="1:10" x14ac:dyDescent="0.2">
      <c r="A48" s="13" t="s">
        <v>24</v>
      </c>
      <c r="B48" s="14">
        <f t="shared" si="4"/>
        <v>15589.666184999998</v>
      </c>
      <c r="C48" s="14">
        <f t="shared" si="5"/>
        <v>8219.1085850000018</v>
      </c>
      <c r="D48" s="15">
        <f t="shared" si="6"/>
        <v>2.3355512833367356</v>
      </c>
      <c r="E48" s="16">
        <f t="shared" si="7"/>
        <v>-47.27848250587796</v>
      </c>
    </row>
    <row r="49" spans="1:10" x14ac:dyDescent="0.2">
      <c r="A49" s="17" t="s">
        <v>19</v>
      </c>
      <c r="B49" s="18">
        <f t="shared" si="4"/>
        <v>23326.259519999992</v>
      </c>
      <c r="C49" s="18">
        <f t="shared" si="5"/>
        <v>26385.994137000002</v>
      </c>
      <c r="D49" s="21">
        <f t="shared" si="6"/>
        <v>7.4978742319153735</v>
      </c>
      <c r="E49" s="20">
        <f t="shared" si="7"/>
        <v>13.117124991156782</v>
      </c>
    </row>
    <row r="50" spans="1:10" x14ac:dyDescent="0.2">
      <c r="A50" s="13" t="s">
        <v>26</v>
      </c>
      <c r="B50" s="14">
        <f t="shared" si="4"/>
        <v>554.78599999999994</v>
      </c>
      <c r="C50" s="14">
        <f t="shared" si="5"/>
        <v>94.855999999999995</v>
      </c>
      <c r="D50" s="15">
        <f t="shared" si="6"/>
        <v>2.6954389304030515E-2</v>
      </c>
      <c r="E50" s="16">
        <f t="shared" si="7"/>
        <v>-82.902236177553149</v>
      </c>
    </row>
    <row r="51" spans="1:10" x14ac:dyDescent="0.2">
      <c r="A51" s="17" t="s">
        <v>27</v>
      </c>
      <c r="B51" s="18">
        <f t="shared" si="4"/>
        <v>648.82690000000002</v>
      </c>
      <c r="C51" s="18">
        <f t="shared" si="5"/>
        <v>0</v>
      </c>
      <c r="D51" s="21">
        <f t="shared" si="6"/>
        <v>0</v>
      </c>
      <c r="E51" s="20" t="s">
        <v>13</v>
      </c>
    </row>
    <row r="52" spans="1:10" x14ac:dyDescent="0.2">
      <c r="A52" s="13" t="s">
        <v>20</v>
      </c>
      <c r="B52" s="14">
        <f t="shared" si="4"/>
        <v>8274.2320110000001</v>
      </c>
      <c r="C52" s="14">
        <f t="shared" si="5"/>
        <v>6674.5932649999995</v>
      </c>
      <c r="D52" s="15">
        <f t="shared" si="6"/>
        <v>1.8966600458681588</v>
      </c>
      <c r="E52" s="16">
        <f t="shared" si="7"/>
        <v>-19.332776067596303</v>
      </c>
    </row>
    <row r="53" spans="1:10" x14ac:dyDescent="0.2">
      <c r="A53" s="17" t="s">
        <v>25</v>
      </c>
      <c r="B53" s="18">
        <f t="shared" si="4"/>
        <v>7776.4379150000004</v>
      </c>
      <c r="C53" s="18">
        <f t="shared" si="5"/>
        <v>11198.985184609999</v>
      </c>
      <c r="D53" s="21">
        <f t="shared" si="6"/>
        <v>3.1823164214814867</v>
      </c>
      <c r="E53" s="20">
        <f t="shared" si="7"/>
        <v>44.011761001887947</v>
      </c>
    </row>
    <row r="54" spans="1:10" x14ac:dyDescent="0.2">
      <c r="A54" s="13" t="s">
        <v>23</v>
      </c>
      <c r="B54" s="14">
        <f t="shared" si="4"/>
        <v>4423.5346831242005</v>
      </c>
      <c r="C54" s="14">
        <f t="shared" si="5"/>
        <v>15921.510046000001</v>
      </c>
      <c r="D54" s="15">
        <f t="shared" si="6"/>
        <v>4.5242744801374375</v>
      </c>
      <c r="E54" s="16">
        <f t="shared" si="7"/>
        <v>259.92732478713492</v>
      </c>
    </row>
    <row r="55" spans="1:10" x14ac:dyDescent="0.2">
      <c r="A55" s="17" t="s">
        <v>28</v>
      </c>
      <c r="B55" s="18">
        <f t="shared" si="4"/>
        <v>1801.223</v>
      </c>
      <c r="C55" s="18">
        <f t="shared" si="5"/>
        <v>2267.4</v>
      </c>
      <c r="D55" s="21">
        <f t="shared" si="6"/>
        <v>0.64430697381250301</v>
      </c>
      <c r="E55" s="20">
        <f t="shared" si="7"/>
        <v>25.881137427181432</v>
      </c>
    </row>
    <row r="56" spans="1:10" ht="15.75" customHeight="1" x14ac:dyDescent="0.2">
      <c r="A56" s="13" t="s">
        <v>29</v>
      </c>
      <c r="B56" s="14">
        <f t="shared" si="4"/>
        <v>1300</v>
      </c>
      <c r="C56" s="14">
        <f t="shared" si="5"/>
        <v>105.5</v>
      </c>
      <c r="D56" s="15">
        <f t="shared" si="6"/>
        <v>2.9979000501552024E-2</v>
      </c>
      <c r="E56" s="16">
        <f t="shared" si="7"/>
        <v>-91.884615384615387</v>
      </c>
    </row>
    <row r="57" spans="1:10" x14ac:dyDescent="0.2">
      <c r="A57" s="17" t="s">
        <v>30</v>
      </c>
      <c r="B57" s="18">
        <f t="shared" si="4"/>
        <v>0</v>
      </c>
      <c r="C57" s="18">
        <f t="shared" si="5"/>
        <v>0</v>
      </c>
      <c r="D57" s="21">
        <f t="shared" si="6"/>
        <v>0</v>
      </c>
      <c r="E57" s="20">
        <v>0</v>
      </c>
    </row>
    <row r="58" spans="1:10" ht="13.5" thickBot="1" x14ac:dyDescent="0.25">
      <c r="A58" s="13" t="s">
        <v>31</v>
      </c>
      <c r="B58" s="14">
        <f t="shared" si="4"/>
        <v>0</v>
      </c>
      <c r="C58" s="14">
        <f t="shared" si="5"/>
        <v>0</v>
      </c>
      <c r="D58" s="15">
        <f t="shared" si="6"/>
        <v>0</v>
      </c>
      <c r="E58" s="16" t="str">
        <f>IF(ISERROR((C58/B58-1)*100),"-",(C58/B58-1)*100)</f>
        <v>-</v>
      </c>
    </row>
    <row r="59" spans="1:10" ht="13.5" thickBot="1" x14ac:dyDescent="0.25">
      <c r="A59" s="22" t="s">
        <v>10</v>
      </c>
      <c r="B59" s="35">
        <f>SUM(B39:B58)</f>
        <v>277386.2172769676</v>
      </c>
      <c r="C59" s="35">
        <f>SUM(C39:C58)</f>
        <v>351912.99988316227</v>
      </c>
      <c r="D59" s="35">
        <f>SUM(D39:D58)</f>
        <v>100</v>
      </c>
      <c r="E59" s="36">
        <f t="shared" si="7"/>
        <v>26.867514665222302</v>
      </c>
    </row>
    <row r="60" spans="1:10" x14ac:dyDescent="0.2">
      <c r="A60" s="2"/>
    </row>
    <row r="61" spans="1:10" x14ac:dyDescent="0.2">
      <c r="A61" s="37"/>
    </row>
    <row r="62" spans="1:10" x14ac:dyDescent="0.2">
      <c r="A62" s="38" t="s">
        <v>38</v>
      </c>
    </row>
    <row r="63" spans="1:10" ht="101.25" customHeight="1" x14ac:dyDescent="0.2">
      <c r="A63" s="65" t="s">
        <v>39</v>
      </c>
      <c r="B63" s="65"/>
      <c r="C63" s="65"/>
      <c r="D63" s="65"/>
      <c r="E63" s="65"/>
      <c r="F63" s="65"/>
      <c r="G63" s="65"/>
      <c r="H63" s="65"/>
      <c r="I63" s="65"/>
      <c r="J63" s="65"/>
    </row>
    <row r="64" spans="1:10" ht="12.75" customHeight="1" x14ac:dyDescent="0.2">
      <c r="A64" s="34"/>
      <c r="F64" s="39"/>
      <c r="G64" s="39"/>
      <c r="H64" s="39"/>
      <c r="I64" s="39"/>
      <c r="J64" s="39"/>
    </row>
    <row r="65" spans="2:2" ht="36" customHeight="1" x14ac:dyDescent="0.2"/>
    <row r="72" spans="2:2" x14ac:dyDescent="0.2">
      <c r="B72" s="40"/>
    </row>
    <row r="73" spans="2:2" x14ac:dyDescent="0.2">
      <c r="B73" s="41"/>
    </row>
    <row r="74" spans="2:2" x14ac:dyDescent="0.2">
      <c r="B74" s="41"/>
    </row>
    <row r="75" spans="2:2" x14ac:dyDescent="0.2">
      <c r="B75" s="41"/>
    </row>
    <row r="76" spans="2:2" x14ac:dyDescent="0.2">
      <c r="B76" s="41"/>
    </row>
    <row r="77" spans="2:2" x14ac:dyDescent="0.2">
      <c r="B77" s="41"/>
    </row>
    <row r="78" spans="2:2" x14ac:dyDescent="0.2">
      <c r="B78" s="41"/>
    </row>
    <row r="79" spans="2:2" x14ac:dyDescent="0.2">
      <c r="B79" s="41"/>
    </row>
    <row r="80" spans="2:2" x14ac:dyDescent="0.2">
      <c r="B80" s="41"/>
    </row>
    <row r="81" spans="1:2" x14ac:dyDescent="0.2">
      <c r="B81" s="41"/>
    </row>
    <row r="82" spans="1:2" x14ac:dyDescent="0.2">
      <c r="B82" s="40"/>
    </row>
    <row r="83" spans="1:2" x14ac:dyDescent="0.2">
      <c r="B83" s="40"/>
    </row>
    <row r="84" spans="1:2" x14ac:dyDescent="0.2">
      <c r="B84" s="40"/>
    </row>
    <row r="85" spans="1:2" x14ac:dyDescent="0.2">
      <c r="B85" s="40"/>
    </row>
    <row r="92" spans="1:2" hidden="1" x14ac:dyDescent="0.2"/>
    <row r="93" spans="1:2" hidden="1" x14ac:dyDescent="0.2"/>
    <row r="95" spans="1:2" x14ac:dyDescent="0.2">
      <c r="A95" s="40"/>
    </row>
    <row r="96" spans="1:2" x14ac:dyDescent="0.2">
      <c r="A96" s="40"/>
    </row>
    <row r="97" spans="1:1" x14ac:dyDescent="0.2">
      <c r="A97" s="40"/>
    </row>
    <row r="98" spans="1:1" x14ac:dyDescent="0.2">
      <c r="A98" s="40"/>
    </row>
    <row r="99" spans="1:1" x14ac:dyDescent="0.2">
      <c r="A99" s="40"/>
    </row>
    <row r="100" spans="1:1" x14ac:dyDescent="0.2">
      <c r="A100" s="40"/>
    </row>
    <row r="101" spans="1:1" x14ac:dyDescent="0.2">
      <c r="A101" s="40"/>
    </row>
    <row r="102" spans="1:1" x14ac:dyDescent="0.2">
      <c r="A102" s="40"/>
    </row>
    <row r="103" spans="1:1" x14ac:dyDescent="0.2">
      <c r="A103" s="40"/>
    </row>
    <row r="104" spans="1:1" x14ac:dyDescent="0.2">
      <c r="A104" s="40"/>
    </row>
    <row r="105" spans="1:1" x14ac:dyDescent="0.2">
      <c r="A105" s="40"/>
    </row>
    <row r="106" spans="1:1" x14ac:dyDescent="0.2">
      <c r="A106" s="40"/>
    </row>
    <row r="107" spans="1:1" x14ac:dyDescent="0.2">
      <c r="A107" s="40"/>
    </row>
    <row r="108" spans="1:1" x14ac:dyDescent="0.2">
      <c r="A108" s="40"/>
    </row>
  </sheetData>
  <mergeCells count="17">
    <mergeCell ref="B7:B8"/>
    <mergeCell ref="C7:C8"/>
    <mergeCell ref="D7:D8"/>
    <mergeCell ref="E7:E8"/>
    <mergeCell ref="F7:F8"/>
    <mergeCell ref="G7:G8"/>
    <mergeCell ref="H7:H8"/>
    <mergeCell ref="B6:F6"/>
    <mergeCell ref="G6:H6"/>
    <mergeCell ref="I6:I8"/>
    <mergeCell ref="J6:J8"/>
    <mergeCell ref="B36:C36"/>
    <mergeCell ref="D36:D38"/>
    <mergeCell ref="E36:E38"/>
    <mergeCell ref="B37:B38"/>
    <mergeCell ref="C37:C38"/>
    <mergeCell ref="A63:J63"/>
  </mergeCells>
  <printOptions horizontalCentered="1"/>
  <pageMargins left="0.5" right="0.5" top="0.75" bottom="0.5" header="0" footer="0"/>
  <pageSetup paperSize="9" scale="60" fitToHeight="0" orientation="portrait" useFirstPageNumber="1" r:id="rId1"/>
  <headerFooter alignWithMargins="0">
    <oddFooter>&amp;R&amp;9 36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9ab</vt:lpstr>
      <vt:lpstr>'9ab'!Print_Area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John Lourenze S. Poquiz</cp:lastModifiedBy>
  <dcterms:created xsi:type="dcterms:W3CDTF">2017-09-14T09:16:59Z</dcterms:created>
  <dcterms:modified xsi:type="dcterms:W3CDTF">2017-09-14T09:33:00Z</dcterms:modified>
</cp:coreProperties>
</file>