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\\enradserver\ENRAD\ENRAD 2024\3 Statistics\Component 1\2014-2023 Statistical tables\4th Draft Statistical Tables\"/>
    </mc:Choice>
  </mc:AlternateContent>
  <xr:revisionPtr revIDLastSave="0" documentId="8_{A8A80225-3A3A-4C3C-AC7F-F1097EDBEC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22" sheetId="1" r:id="rId1"/>
  </sheets>
  <definedNames>
    <definedName name="_4WORD_M_001_07">#REF!</definedName>
    <definedName name="_4WORD_O_005_L_">#REF!</definedName>
    <definedName name="Print_Area_MI">#REF!</definedName>
    <definedName name="Print_Titles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QZDA/i330XNNDyZWxmVP70QEvKA=="/>
    </ext>
  </extLst>
</workbook>
</file>

<file path=xl/calcChain.xml><?xml version="1.0" encoding="utf-8"?>
<calcChain xmlns="http://schemas.openxmlformats.org/spreadsheetml/2006/main">
  <c r="B128" i="1" l="1"/>
  <c r="B127" i="1"/>
  <c r="B126" i="1"/>
  <c r="B125" i="1"/>
  <c r="B124" i="1"/>
  <c r="F128" i="1"/>
  <c r="F127" i="1"/>
  <c r="F126" i="1"/>
  <c r="F125" i="1"/>
  <c r="F124" i="1"/>
  <c r="E123" i="1"/>
  <c r="D123" i="1"/>
  <c r="C123" i="1"/>
  <c r="I123" i="1"/>
  <c r="H123" i="1"/>
  <c r="G123" i="1"/>
  <c r="B121" i="1"/>
  <c r="B120" i="1"/>
  <c r="B119" i="1"/>
  <c r="B118" i="1"/>
  <c r="B117" i="1"/>
  <c r="F121" i="1"/>
  <c r="F120" i="1"/>
  <c r="F119" i="1"/>
  <c r="F118" i="1"/>
  <c r="F117" i="1"/>
  <c r="E116" i="1"/>
  <c r="D116" i="1"/>
  <c r="C116" i="1"/>
  <c r="I116" i="1"/>
  <c r="H116" i="1"/>
  <c r="G116" i="1"/>
  <c r="B114" i="1"/>
  <c r="B113" i="1"/>
  <c r="B112" i="1"/>
  <c r="B111" i="1"/>
  <c r="F114" i="1"/>
  <c r="F113" i="1"/>
  <c r="F112" i="1"/>
  <c r="F111" i="1"/>
  <c r="E109" i="1"/>
  <c r="D109" i="1"/>
  <c r="C109" i="1"/>
  <c r="I109" i="1"/>
  <c r="H109" i="1"/>
  <c r="G109" i="1"/>
  <c r="B107" i="1"/>
  <c r="B106" i="1"/>
  <c r="B105" i="1"/>
  <c r="B104" i="1"/>
  <c r="B103" i="1"/>
  <c r="F107" i="1"/>
  <c r="F106" i="1"/>
  <c r="F105" i="1"/>
  <c r="F104" i="1"/>
  <c r="F103" i="1"/>
  <c r="B100" i="1"/>
  <c r="B99" i="1"/>
  <c r="B98" i="1"/>
  <c r="B97" i="1"/>
  <c r="B96" i="1"/>
  <c r="F100" i="1"/>
  <c r="F99" i="1"/>
  <c r="F98" i="1"/>
  <c r="F97" i="1"/>
  <c r="F96" i="1"/>
  <c r="E102" i="1"/>
  <c r="D102" i="1"/>
  <c r="C102" i="1"/>
  <c r="I102" i="1"/>
  <c r="H102" i="1"/>
  <c r="G102" i="1"/>
  <c r="E95" i="1"/>
  <c r="D95" i="1"/>
  <c r="C95" i="1"/>
  <c r="I95" i="1"/>
  <c r="H95" i="1"/>
  <c r="G95" i="1"/>
  <c r="F89" i="1"/>
  <c r="B93" i="1"/>
  <c r="B92" i="1"/>
  <c r="B91" i="1"/>
  <c r="F93" i="1"/>
  <c r="F92" i="1"/>
  <c r="F91" i="1"/>
  <c r="E88" i="1"/>
  <c r="D88" i="1"/>
  <c r="C88" i="1"/>
  <c r="I88" i="1"/>
  <c r="H88" i="1"/>
  <c r="G88" i="1"/>
  <c r="B86" i="1"/>
  <c r="B85" i="1"/>
  <c r="B84" i="1"/>
  <c r="B83" i="1"/>
  <c r="B82" i="1"/>
  <c r="B81" i="1"/>
  <c r="F86" i="1"/>
  <c r="F85" i="1"/>
  <c r="F84" i="1"/>
  <c r="F83" i="1"/>
  <c r="F82" i="1"/>
  <c r="F81" i="1"/>
  <c r="E80" i="1"/>
  <c r="D80" i="1"/>
  <c r="C80" i="1"/>
  <c r="I80" i="1"/>
  <c r="H80" i="1"/>
  <c r="G80" i="1"/>
  <c r="B78" i="1"/>
  <c r="B77" i="1"/>
  <c r="B76" i="1"/>
  <c r="B75" i="1"/>
  <c r="F78" i="1"/>
  <c r="F77" i="1"/>
  <c r="F76" i="1"/>
  <c r="F75" i="1"/>
  <c r="E74" i="1"/>
  <c r="D74" i="1"/>
  <c r="C74" i="1"/>
  <c r="I74" i="1"/>
  <c r="H74" i="1"/>
  <c r="G74" i="1"/>
  <c r="B72" i="1"/>
  <c r="B71" i="1"/>
  <c r="B70" i="1"/>
  <c r="B69" i="1"/>
  <c r="B68" i="1"/>
  <c r="B67" i="1"/>
  <c r="F72" i="1"/>
  <c r="F71" i="1"/>
  <c r="F70" i="1"/>
  <c r="F69" i="1"/>
  <c r="F68" i="1"/>
  <c r="F67" i="1"/>
  <c r="E66" i="1"/>
  <c r="D66" i="1"/>
  <c r="C66" i="1"/>
  <c r="I66" i="1"/>
  <c r="H66" i="1"/>
  <c r="G66" i="1"/>
  <c r="B64" i="1"/>
  <c r="B63" i="1"/>
  <c r="B62" i="1"/>
  <c r="B61" i="1"/>
  <c r="B60" i="1"/>
  <c r="B59" i="1"/>
  <c r="F64" i="1"/>
  <c r="F63" i="1"/>
  <c r="F62" i="1"/>
  <c r="F61" i="1"/>
  <c r="F60" i="1"/>
  <c r="F59" i="1"/>
  <c r="E58" i="1"/>
  <c r="D58" i="1"/>
  <c r="C58" i="1"/>
  <c r="I58" i="1"/>
  <c r="H58" i="1"/>
  <c r="G58" i="1"/>
  <c r="B56" i="1"/>
  <c r="B55" i="1"/>
  <c r="B54" i="1"/>
  <c r="B53" i="1"/>
  <c r="B52" i="1"/>
  <c r="F56" i="1"/>
  <c r="F55" i="1"/>
  <c r="F54" i="1"/>
  <c r="F53" i="1"/>
  <c r="F52" i="1"/>
  <c r="E51" i="1"/>
  <c r="D51" i="1"/>
  <c r="C51" i="1"/>
  <c r="I51" i="1"/>
  <c r="H51" i="1"/>
  <c r="G51" i="1"/>
  <c r="B49" i="1"/>
  <c r="B48" i="1"/>
  <c r="B47" i="1"/>
  <c r="B46" i="1"/>
  <c r="B45" i="1"/>
  <c r="F49" i="1"/>
  <c r="F48" i="1"/>
  <c r="F47" i="1"/>
  <c r="F46" i="1"/>
  <c r="F45" i="1"/>
  <c r="E44" i="1"/>
  <c r="D44" i="1"/>
  <c r="C44" i="1"/>
  <c r="I44" i="1"/>
  <c r="H44" i="1"/>
  <c r="G44" i="1"/>
  <c r="B42" i="1"/>
  <c r="B41" i="1"/>
  <c r="B40" i="1"/>
  <c r="B39" i="1"/>
  <c r="B38" i="1"/>
  <c r="B37" i="1"/>
  <c r="B36" i="1"/>
  <c r="F42" i="1"/>
  <c r="F41" i="1"/>
  <c r="F40" i="1"/>
  <c r="F39" i="1"/>
  <c r="F38" i="1"/>
  <c r="F37" i="1"/>
  <c r="F36" i="1"/>
  <c r="E35" i="1"/>
  <c r="D35" i="1"/>
  <c r="C35" i="1"/>
  <c r="I35" i="1"/>
  <c r="H35" i="1"/>
  <c r="G35" i="1"/>
  <c r="B33" i="1"/>
  <c r="B32" i="1"/>
  <c r="B31" i="1"/>
  <c r="B30" i="1"/>
  <c r="B29" i="1"/>
  <c r="F33" i="1"/>
  <c r="F32" i="1"/>
  <c r="F31" i="1"/>
  <c r="F30" i="1"/>
  <c r="F29" i="1"/>
  <c r="E28" i="1"/>
  <c r="D28" i="1"/>
  <c r="C28" i="1"/>
  <c r="I28" i="1"/>
  <c r="H28" i="1"/>
  <c r="G28" i="1"/>
  <c r="B26" i="1"/>
  <c r="B25" i="1"/>
  <c r="B24" i="1"/>
  <c r="B23" i="1"/>
  <c r="F26" i="1"/>
  <c r="F25" i="1"/>
  <c r="F24" i="1"/>
  <c r="F23" i="1"/>
  <c r="E22" i="1"/>
  <c r="D22" i="1"/>
  <c r="C22" i="1"/>
  <c r="I22" i="1"/>
  <c r="H22" i="1"/>
  <c r="G22" i="1"/>
  <c r="B20" i="1"/>
  <c r="B19" i="1"/>
  <c r="B18" i="1"/>
  <c r="B17" i="1"/>
  <c r="B16" i="1"/>
  <c r="B15" i="1"/>
  <c r="F20" i="1"/>
  <c r="F19" i="1"/>
  <c r="F18" i="1"/>
  <c r="F17" i="1"/>
  <c r="F16" i="1"/>
  <c r="F15" i="1"/>
  <c r="E14" i="1"/>
  <c r="D14" i="1"/>
  <c r="C14" i="1"/>
  <c r="I14" i="1"/>
  <c r="H14" i="1"/>
  <c r="G14" i="1"/>
  <c r="B12" i="1"/>
  <c r="B11" i="1" s="1"/>
  <c r="F12" i="1"/>
  <c r="F11" i="1" s="1"/>
  <c r="E11" i="1"/>
  <c r="D11" i="1"/>
  <c r="C11" i="1"/>
  <c r="I11" i="1"/>
  <c r="H11" i="1"/>
  <c r="G11" i="1"/>
  <c r="K123" i="1"/>
  <c r="L123" i="1"/>
  <c r="M123" i="1"/>
  <c r="J125" i="1"/>
  <c r="J126" i="1"/>
  <c r="J127" i="1"/>
  <c r="J128" i="1"/>
  <c r="J124" i="1"/>
  <c r="K116" i="1"/>
  <c r="L116" i="1"/>
  <c r="M116" i="1"/>
  <c r="J118" i="1"/>
  <c r="J119" i="1"/>
  <c r="J120" i="1"/>
  <c r="J121" i="1"/>
  <c r="J117" i="1"/>
  <c r="K109" i="1"/>
  <c r="L109" i="1"/>
  <c r="M109" i="1"/>
  <c r="J111" i="1"/>
  <c r="J112" i="1"/>
  <c r="J113" i="1"/>
  <c r="J114" i="1"/>
  <c r="J110" i="1"/>
  <c r="K102" i="1"/>
  <c r="L102" i="1"/>
  <c r="M102" i="1"/>
  <c r="J104" i="1"/>
  <c r="J105" i="1"/>
  <c r="J106" i="1"/>
  <c r="J107" i="1"/>
  <c r="J103" i="1"/>
  <c r="K95" i="1"/>
  <c r="L95" i="1"/>
  <c r="M95" i="1"/>
  <c r="J97" i="1"/>
  <c r="J98" i="1"/>
  <c r="J99" i="1"/>
  <c r="J100" i="1"/>
  <c r="J96" i="1"/>
  <c r="K88" i="1"/>
  <c r="L88" i="1"/>
  <c r="M88" i="1"/>
  <c r="J90" i="1"/>
  <c r="J91" i="1"/>
  <c r="J92" i="1"/>
  <c r="J93" i="1"/>
  <c r="J89" i="1"/>
  <c r="K80" i="1"/>
  <c r="L80" i="1"/>
  <c r="M80" i="1"/>
  <c r="J82" i="1"/>
  <c r="J83" i="1"/>
  <c r="J84" i="1"/>
  <c r="J85" i="1"/>
  <c r="J86" i="1"/>
  <c r="J81" i="1"/>
  <c r="K74" i="1"/>
  <c r="L74" i="1"/>
  <c r="M74" i="1"/>
  <c r="J76" i="1"/>
  <c r="J77" i="1"/>
  <c r="J78" i="1"/>
  <c r="J75" i="1"/>
  <c r="K66" i="1"/>
  <c r="L66" i="1"/>
  <c r="M66" i="1"/>
  <c r="J68" i="1"/>
  <c r="J69" i="1"/>
  <c r="J70" i="1"/>
  <c r="J71" i="1"/>
  <c r="J72" i="1"/>
  <c r="J67" i="1"/>
  <c r="K58" i="1"/>
  <c r="L58" i="1"/>
  <c r="M58" i="1"/>
  <c r="J60" i="1"/>
  <c r="J61" i="1"/>
  <c r="J62" i="1"/>
  <c r="J63" i="1"/>
  <c r="J64" i="1"/>
  <c r="J59" i="1"/>
  <c r="K51" i="1"/>
  <c r="L51" i="1"/>
  <c r="M51" i="1"/>
  <c r="J53" i="1"/>
  <c r="J54" i="1"/>
  <c r="J55" i="1"/>
  <c r="J56" i="1"/>
  <c r="J52" i="1"/>
  <c r="K44" i="1"/>
  <c r="L44" i="1"/>
  <c r="M44" i="1"/>
  <c r="J46" i="1"/>
  <c r="J47" i="1"/>
  <c r="J48" i="1"/>
  <c r="J49" i="1"/>
  <c r="J45" i="1"/>
  <c r="K35" i="1"/>
  <c r="L35" i="1"/>
  <c r="M35" i="1"/>
  <c r="J37" i="1"/>
  <c r="J38" i="1"/>
  <c r="J39" i="1"/>
  <c r="J40" i="1"/>
  <c r="J41" i="1"/>
  <c r="J42" i="1"/>
  <c r="J36" i="1"/>
  <c r="L28" i="1"/>
  <c r="M28" i="1"/>
  <c r="K28" i="1"/>
  <c r="J30" i="1"/>
  <c r="J31" i="1"/>
  <c r="J32" i="1"/>
  <c r="J33" i="1"/>
  <c r="J29" i="1"/>
  <c r="K22" i="1"/>
  <c r="L22" i="1"/>
  <c r="M22" i="1"/>
  <c r="J24" i="1"/>
  <c r="J25" i="1"/>
  <c r="J26" i="1"/>
  <c r="J23" i="1"/>
  <c r="K14" i="1"/>
  <c r="L14" i="1"/>
  <c r="M14" i="1"/>
  <c r="J16" i="1"/>
  <c r="J17" i="1"/>
  <c r="J18" i="1"/>
  <c r="J19" i="1"/>
  <c r="J20" i="1"/>
  <c r="J15" i="1"/>
  <c r="M11" i="1"/>
  <c r="L11" i="1"/>
  <c r="K11" i="1"/>
  <c r="J12" i="1"/>
  <c r="J11" i="1" s="1"/>
  <c r="F88" i="1" l="1"/>
  <c r="F74" i="1"/>
  <c r="B74" i="1"/>
  <c r="B44" i="1"/>
  <c r="J95" i="1"/>
  <c r="F22" i="1"/>
  <c r="F51" i="1"/>
  <c r="F35" i="1"/>
  <c r="B14" i="1"/>
  <c r="B51" i="1"/>
  <c r="B95" i="1"/>
  <c r="F123" i="1"/>
  <c r="F102" i="1"/>
  <c r="F58" i="1"/>
  <c r="B66" i="1"/>
  <c r="F80" i="1"/>
  <c r="B102" i="1"/>
  <c r="B22" i="1"/>
  <c r="B80" i="1"/>
  <c r="B88" i="1"/>
  <c r="F95" i="1"/>
  <c r="B116" i="1"/>
  <c r="F109" i="1"/>
  <c r="F116" i="1"/>
  <c r="B28" i="1"/>
  <c r="F66" i="1"/>
  <c r="F28" i="1"/>
  <c r="B35" i="1"/>
  <c r="F14" i="1"/>
  <c r="F44" i="1"/>
  <c r="B109" i="1"/>
  <c r="B123" i="1"/>
  <c r="B58" i="1"/>
  <c r="L9" i="1"/>
  <c r="H9" i="1"/>
  <c r="G9" i="1"/>
  <c r="I9" i="1"/>
  <c r="D9" i="1"/>
  <c r="C9" i="1"/>
  <c r="E9" i="1"/>
  <c r="J109" i="1"/>
  <c r="J116" i="1"/>
  <c r="M9" i="1"/>
  <c r="K9" i="1"/>
  <c r="J123" i="1"/>
  <c r="J102" i="1"/>
  <c r="J88" i="1"/>
  <c r="J28" i="1"/>
  <c r="J80" i="1"/>
  <c r="J22" i="1"/>
  <c r="J44" i="1"/>
  <c r="J58" i="1"/>
  <c r="J51" i="1"/>
  <c r="J66" i="1"/>
  <c r="J74" i="1"/>
  <c r="J35" i="1"/>
  <c r="J14" i="1"/>
  <c r="B9" i="1" l="1"/>
  <c r="F9" i="1"/>
  <c r="J9" i="1"/>
</calcChain>
</file>

<file path=xl/sharedStrings.xml><?xml version="1.0" encoding="utf-8"?>
<sst xmlns="http://schemas.openxmlformats.org/spreadsheetml/2006/main" count="130" uniqueCount="120">
  <si>
    <t>(in hectares)</t>
  </si>
  <si>
    <t>Total</t>
  </si>
  <si>
    <t>Closed</t>
  </si>
  <si>
    <t>Open</t>
  </si>
  <si>
    <t>Mangrove</t>
  </si>
  <si>
    <t>PHILIPPINES</t>
  </si>
  <si>
    <t>NCR</t>
  </si>
  <si>
    <t>CAR</t>
  </si>
  <si>
    <t>Abra</t>
  </si>
  <si>
    <t>Apayao</t>
  </si>
  <si>
    <t>Benguet</t>
  </si>
  <si>
    <t>Ifugao</t>
  </si>
  <si>
    <t>Kalinga</t>
  </si>
  <si>
    <t>Mountain Province</t>
  </si>
  <si>
    <t>I - Ilocos Region</t>
  </si>
  <si>
    <t>Ilocos Norte</t>
  </si>
  <si>
    <t>Ilocos Sur</t>
  </si>
  <si>
    <t>La Union</t>
  </si>
  <si>
    <t>Pangasinan</t>
  </si>
  <si>
    <t>II - Cagayan Valley</t>
  </si>
  <si>
    <t>Batanes</t>
  </si>
  <si>
    <t>Cagayan</t>
  </si>
  <si>
    <t>Isabela</t>
  </si>
  <si>
    <t>Nueva Vizcaya</t>
  </si>
  <si>
    <t>Quirino</t>
  </si>
  <si>
    <t>III - Central Luzon</t>
  </si>
  <si>
    <t>Aurora</t>
  </si>
  <si>
    <t>Bataan</t>
  </si>
  <si>
    <t>Bulacan</t>
  </si>
  <si>
    <t>Nueva Ecija</t>
  </si>
  <si>
    <t>Pampanga</t>
  </si>
  <si>
    <t>Tarlac</t>
  </si>
  <si>
    <t>Zambales</t>
  </si>
  <si>
    <t>Batangas</t>
  </si>
  <si>
    <t>Cavite</t>
  </si>
  <si>
    <t>Laguna</t>
  </si>
  <si>
    <t>Quezon</t>
  </si>
  <si>
    <t>Rizal</t>
  </si>
  <si>
    <t>Marinduque</t>
  </si>
  <si>
    <t>Occidental Mindoro</t>
  </si>
  <si>
    <t>Oriental Mindoro</t>
  </si>
  <si>
    <t>Palawan</t>
  </si>
  <si>
    <t>Romblon</t>
  </si>
  <si>
    <t>V - Bicol Region</t>
  </si>
  <si>
    <t>Albay</t>
  </si>
  <si>
    <t>Camarines Norte</t>
  </si>
  <si>
    <t>Camarines Sur</t>
  </si>
  <si>
    <t>Catanduanes</t>
  </si>
  <si>
    <t>Masbate</t>
  </si>
  <si>
    <t>Sorsogon</t>
  </si>
  <si>
    <t>VI - Western Visayas</t>
  </si>
  <si>
    <t>Aklan</t>
  </si>
  <si>
    <t>Antique</t>
  </si>
  <si>
    <t>Capiz</t>
  </si>
  <si>
    <t>Guimaras</t>
  </si>
  <si>
    <t>Iloilo</t>
  </si>
  <si>
    <t>Negros Occidental</t>
  </si>
  <si>
    <t>VII - Central Visayas</t>
  </si>
  <si>
    <t>Bohol</t>
  </si>
  <si>
    <t>Cebu</t>
  </si>
  <si>
    <t>Negros Oriental</t>
  </si>
  <si>
    <t>Siquijor</t>
  </si>
  <si>
    <t>VIII - Eastern Visayas</t>
  </si>
  <si>
    <t>Biliran</t>
  </si>
  <si>
    <t>Eastern Samar</t>
  </si>
  <si>
    <t>Leyte</t>
  </si>
  <si>
    <t>Northern Samar</t>
  </si>
  <si>
    <t>Southern Leyte</t>
  </si>
  <si>
    <t>Western Samar</t>
  </si>
  <si>
    <t>IX - Zamboanga Peninsula</t>
  </si>
  <si>
    <t>Zamboanga Del Norte</t>
  </si>
  <si>
    <t>Zamboanga Del Sur</t>
  </si>
  <si>
    <t>Isabela City</t>
  </si>
  <si>
    <t>included in Basilan</t>
  </si>
  <si>
    <t>X - Northern Mindanao</t>
  </si>
  <si>
    <t>Bukidnon</t>
  </si>
  <si>
    <t>Camiguin</t>
  </si>
  <si>
    <t>Lanao Del Norte</t>
  </si>
  <si>
    <t>Misamis Occidental</t>
  </si>
  <si>
    <t>Misamis Oriental</t>
  </si>
  <si>
    <t>XI - Davao Region</t>
  </si>
  <si>
    <t>Davao Del Norte</t>
  </si>
  <si>
    <t>Davao Del Sur</t>
  </si>
  <si>
    <t>Davao Occidental</t>
  </si>
  <si>
    <t>Davao Oriental</t>
  </si>
  <si>
    <t>XII - SOCCSKSARGEN</t>
  </si>
  <si>
    <t>Sarangani</t>
  </si>
  <si>
    <t>South Cotabato</t>
  </si>
  <si>
    <t>Sultan Kudarat</t>
  </si>
  <si>
    <t>XIII - Caraga Region</t>
  </si>
  <si>
    <t>Agusan Del Norte</t>
  </si>
  <si>
    <t>Agusan Del Sur</t>
  </si>
  <si>
    <t>Dinagat Islands</t>
  </si>
  <si>
    <t>Surigao Del Norte</t>
  </si>
  <si>
    <t>Surigao Del Sur</t>
  </si>
  <si>
    <t>Basilan</t>
  </si>
  <si>
    <t>Lanao Del Sur</t>
  </si>
  <si>
    <t>Maguindanao</t>
  </si>
  <si>
    <t>Sulu</t>
  </si>
  <si>
    <t>Tawi-Tawi</t>
  </si>
  <si>
    <t>Notes:</t>
  </si>
  <si>
    <t>Details may not add up to total due to rounding.</t>
  </si>
  <si>
    <t>Metro Manila</t>
  </si>
  <si>
    <t>Zamboanga City</t>
  </si>
  <si>
    <t>Davao De Oro</t>
  </si>
  <si>
    <t>Cotabato City</t>
  </si>
  <si>
    <t>included in Zamboanga Sibugay</t>
  </si>
  <si>
    <t>Zamboanga Sibugay</t>
  </si>
  <si>
    <t>included in North Cotabato</t>
  </si>
  <si>
    <t>North Cotabato</t>
  </si>
  <si>
    <t>BARMM</t>
  </si>
  <si>
    <t>FOREST COVER OF THE PHILIPPINES BY FOREST TYPE, BY REGION AND PROVINCE</t>
  </si>
  <si>
    <t>2010, 2015, and 2020</t>
  </si>
  <si>
    <t>IV-A - CALABARZON</t>
  </si>
  <si>
    <t>MIMAROPA Region</t>
  </si>
  <si>
    <t>Table 1.22</t>
  </si>
  <si>
    <t>Forest plantations depending on age may have been classified under Closed/Open Forest or other categories.</t>
  </si>
  <si>
    <t>Statistics are based from the 2020 Land Cover Maps (PRS'92 UTM Zone 51N projection and Zone 50N for Palawan) generated from 2016-2021 Sentinel-2 satellite imagery from European Space Agaency (ESA) with 10-meter resolution.</t>
  </si>
  <si>
    <t>Administrative boundaries used to generate the provincial statistics are approximate in the absence of the official administrative boundary.</t>
  </si>
  <si>
    <r>
      <t xml:space="preserve">Source: </t>
    </r>
    <r>
      <rPr>
        <sz val="10"/>
        <color theme="1"/>
        <rFont val="Arial"/>
        <family val="2"/>
      </rPr>
      <t>Forest Management Bureau, Department of Environment and Natural Resources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</si>
</sst>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#,##0.0"/>
  </numFmts>
  <fonts count="9" x14ac:knownFonts="1">
    <font>
      <sz val="11"/>
      <color theme="1"/>
      <name val="Arial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1" fontId="1" fillId="0" borderId="0" xfId="0" applyNumberFormat="1" applyFont="1" applyAlignment="1">
      <alignment horizontal="center" vertical="center"/>
    </xf>
    <xf numFmtId="41" fontId="1" fillId="0" borderId="0" xfId="0" applyNumberFormat="1" applyFont="1" applyAlignment="1">
      <alignment horizontal="right" vertical="center"/>
    </xf>
    <xf numFmtId="41" fontId="2" fillId="0" borderId="0" xfId="0" applyNumberFormat="1" applyFont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164" fontId="2" fillId="0" borderId="0" xfId="0" applyNumberFormat="1" applyFont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1" fillId="0" borderId="8" xfId="0" applyNumberFormat="1" applyFont="1" applyBorder="1" applyAlignment="1">
      <alignment horizontal="right" vertical="center"/>
    </xf>
    <xf numFmtId="164" fontId="1" fillId="0" borderId="9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164" fontId="2" fillId="0" borderId="0" xfId="0" applyNumberFormat="1" applyFont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Alignment="1">
      <alignment horizontal="right" vertical="center"/>
    </xf>
    <xf numFmtId="41" fontId="1" fillId="0" borderId="0" xfId="0" applyNumberFormat="1" applyFont="1" applyAlignment="1">
      <alignment vertical="center"/>
    </xf>
    <xf numFmtId="0" fontId="4" fillId="0" borderId="0" xfId="0" applyFont="1"/>
    <xf numFmtId="0" fontId="2" fillId="0" borderId="8" xfId="0" applyFont="1" applyBorder="1" applyAlignment="1">
      <alignment vertical="center" wrapText="1"/>
    </xf>
    <xf numFmtId="0" fontId="2" fillId="0" borderId="0" xfId="0" applyFont="1"/>
    <xf numFmtId="3" fontId="4" fillId="0" borderId="0" xfId="0" applyNumberFormat="1" applyFont="1" applyAlignment="1">
      <alignment horizontal="right"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49" fontId="7" fillId="0" borderId="0" xfId="0" quotePrefix="1" applyNumberFormat="1" applyFont="1" applyAlignment="1">
      <alignment horizontal="left" vertical="center"/>
    </xf>
    <xf numFmtId="41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1" fillId="0" borderId="3" xfId="0" applyFont="1" applyBorder="1" applyAlignment="1">
      <alignment horizontal="center" vertical="center"/>
    </xf>
    <xf numFmtId="0" fontId="5" fillId="0" borderId="3" xfId="0" applyFont="1" applyBorder="1"/>
    <xf numFmtId="0" fontId="5" fillId="0" borderId="4" xfId="0" applyFont="1" applyBorder="1"/>
    <xf numFmtId="164" fontId="3" fillId="0" borderId="0" xfId="0" applyNumberFormat="1" applyFont="1" applyAlignment="1">
      <alignment horizontal="center" vertical="center"/>
    </xf>
    <xf numFmtId="0" fontId="2" fillId="0" borderId="0" xfId="0" applyFont="1"/>
    <xf numFmtId="0" fontId="5" fillId="0" borderId="8" xfId="0" applyFont="1" applyBorder="1"/>
    <xf numFmtId="0" fontId="5" fillId="0" borderId="1" xfId="0" applyFont="1" applyBorder="1"/>
    <xf numFmtId="0" fontId="5" fillId="0" borderId="6" xfId="0" applyFont="1" applyBorder="1"/>
    <xf numFmtId="0" fontId="1" fillId="0" borderId="2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04"/>
  <sheetViews>
    <sheetView showGridLines="0" tabSelected="1" zoomScaleNormal="100" workbookViewId="0"/>
  </sheetViews>
  <sheetFormatPr defaultColWidth="12.625" defaultRowHeight="15" customHeight="1" x14ac:dyDescent="0.2"/>
  <cols>
    <col min="1" max="1" width="26.5" style="38" customWidth="1"/>
    <col min="2" max="13" width="13.375" style="38" customWidth="1"/>
    <col min="14" max="16384" width="12.625" style="38"/>
  </cols>
  <sheetData>
    <row r="1" spans="1:13" ht="15.75" x14ac:dyDescent="0.2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.75" x14ac:dyDescent="0.2">
      <c r="A2" s="1" t="s">
        <v>111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 x14ac:dyDescent="0.2">
      <c r="A3" s="1" t="s">
        <v>112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x14ac:dyDescent="0.2">
      <c r="A4" s="3" t="s">
        <v>0</v>
      </c>
      <c r="B4" s="5"/>
      <c r="C4" s="5"/>
      <c r="D4" s="6"/>
      <c r="E4" s="6"/>
      <c r="F4" s="5"/>
      <c r="G4" s="5"/>
      <c r="H4" s="6"/>
      <c r="I4" s="6"/>
      <c r="J4" s="5"/>
      <c r="K4" s="5"/>
      <c r="L4" s="6"/>
      <c r="M4" s="6"/>
    </row>
    <row r="5" spans="1:13" ht="15.75" x14ac:dyDescent="0.2">
      <c r="A5" s="4"/>
      <c r="B5" s="7"/>
      <c r="C5" s="7"/>
      <c r="D5" s="6"/>
      <c r="E5" s="6"/>
      <c r="F5" s="7"/>
      <c r="G5" s="7"/>
      <c r="H5" s="6"/>
      <c r="I5" s="6"/>
      <c r="J5" s="7"/>
      <c r="K5" s="7"/>
      <c r="L5" s="6"/>
      <c r="M5" s="6"/>
    </row>
    <row r="6" spans="1:13" ht="15.75" x14ac:dyDescent="0.2">
      <c r="A6" s="54"/>
      <c r="B6" s="56">
        <v>2010</v>
      </c>
      <c r="C6" s="49"/>
      <c r="D6" s="49"/>
      <c r="E6" s="50"/>
      <c r="F6" s="48">
        <v>2015</v>
      </c>
      <c r="G6" s="49"/>
      <c r="H6" s="49"/>
      <c r="I6" s="50"/>
      <c r="J6" s="48">
        <v>2020</v>
      </c>
      <c r="K6" s="49"/>
      <c r="L6" s="49"/>
      <c r="M6" s="50"/>
    </row>
    <row r="7" spans="1:13" ht="15.75" x14ac:dyDescent="0.2">
      <c r="A7" s="55"/>
      <c r="B7" s="8" t="s">
        <v>1</v>
      </c>
      <c r="C7" s="9" t="s">
        <v>2</v>
      </c>
      <c r="D7" s="9" t="s">
        <v>3</v>
      </c>
      <c r="E7" s="10" t="s">
        <v>4</v>
      </c>
      <c r="F7" s="9" t="s">
        <v>1</v>
      </c>
      <c r="G7" s="9" t="s">
        <v>2</v>
      </c>
      <c r="H7" s="9" t="s">
        <v>3</v>
      </c>
      <c r="I7" s="10" t="s">
        <v>4</v>
      </c>
      <c r="J7" s="9" t="s">
        <v>1</v>
      </c>
      <c r="K7" s="9" t="s">
        <v>2</v>
      </c>
      <c r="L7" s="9" t="s">
        <v>3</v>
      </c>
      <c r="M7" s="10" t="s">
        <v>4</v>
      </c>
    </row>
    <row r="8" spans="1:13" ht="6.75" customHeight="1" x14ac:dyDescent="0.2">
      <c r="A8" s="11"/>
      <c r="B8" s="12"/>
      <c r="C8" s="12"/>
      <c r="D8" s="12"/>
      <c r="E8" s="13"/>
      <c r="F8" s="14"/>
      <c r="G8" s="12"/>
      <c r="H8" s="12"/>
      <c r="I8" s="13"/>
      <c r="J8" s="14"/>
      <c r="K8" s="12"/>
      <c r="L8" s="12"/>
      <c r="M8" s="13"/>
    </row>
    <row r="9" spans="1:13" ht="15.75" x14ac:dyDescent="0.2">
      <c r="A9" s="15" t="s">
        <v>5</v>
      </c>
      <c r="B9" s="16">
        <f>SUM(B11,B14,B22,B28,B35,B44,B51,B58,B66,B74,B80,B88,B95,B102,B109,B116,B123)</f>
        <v>6839831.5903848605</v>
      </c>
      <c r="C9" s="16">
        <f>SUM(C11,C14,C22,C28,C35,C44,C51,C58,C66,C74,C80,C88,C95,C102,C109,C116,C123)</f>
        <v>1934047.5950703409</v>
      </c>
      <c r="D9" s="16">
        <f t="shared" ref="D9:E9" si="0">SUM(D11,D14,D22,D28,D35,D44,D51,D58,D66,D74,D80,D88,D95,D102,D109,D116,D123)</f>
        <v>4595190.8921132591</v>
      </c>
      <c r="E9" s="17">
        <f t="shared" si="0"/>
        <v>310593.1032012612</v>
      </c>
      <c r="F9" s="16">
        <f>SUM(F11,F14,F22,F28,F35,F44,F51,F58,F66,F74,F80,F88,F95,F102,F109,F116,F123)</f>
        <v>7014154.1456469763</v>
      </c>
      <c r="G9" s="16">
        <f>SUM(G11,G14,G22,G28,G35,G44,G51,G58,G66,G74,G80,G88,G95,G102,G109,G116,G123)</f>
        <v>2028015.1983592294</v>
      </c>
      <c r="H9" s="16">
        <f t="shared" ref="H9:I9" si="1">SUM(H11,H14,H22,H28,H35,H44,H51,H58,H66,H74,H80,H88,H95,H102,H109,H116,H123)</f>
        <v>4682751.1946595674</v>
      </c>
      <c r="I9" s="17">
        <f t="shared" si="1"/>
        <v>303387.75262818078</v>
      </c>
      <c r="J9" s="16">
        <f>SUM(J11,J14,J22,J28,J35,J44,J51,J58,J66,J74,J80,J88,J95,J102,J109,J116,J123)</f>
        <v>7226393.5778754307</v>
      </c>
      <c r="K9" s="16">
        <f>SUM(K11,K14,K22,K28,K35,K44,K51,K58,K66,K74,K80,K88,K95,K102,K109,K116,K123)</f>
        <v>2221173.0219757915</v>
      </c>
      <c r="L9" s="16">
        <f t="shared" ref="L9:M9" si="2">SUM(L11,L14,L22,L28,L35,L44,L51,L58,L66,L74,L80,L88,L95,L102,L109,L116,L123)</f>
        <v>4693820.7130909022</v>
      </c>
      <c r="M9" s="17">
        <f t="shared" si="2"/>
        <v>311399.842808738</v>
      </c>
    </row>
    <row r="10" spans="1:13" ht="6.75" customHeight="1" x14ac:dyDescent="0.2">
      <c r="A10" s="18"/>
      <c r="B10" s="19"/>
      <c r="C10" s="19"/>
      <c r="D10" s="19"/>
      <c r="E10" s="20"/>
      <c r="F10" s="21"/>
      <c r="G10" s="19"/>
      <c r="H10" s="19"/>
      <c r="I10" s="20"/>
      <c r="J10" s="21"/>
      <c r="K10" s="19"/>
      <c r="L10" s="19"/>
      <c r="M10" s="20"/>
    </row>
    <row r="11" spans="1:13" ht="15.75" x14ac:dyDescent="0.2">
      <c r="A11" s="3" t="s">
        <v>6</v>
      </c>
      <c r="B11" s="24">
        <f t="shared" ref="B11:M11" si="3">SUM(B12)</f>
        <v>2119.8234416582172</v>
      </c>
      <c r="C11" s="22">
        <f t="shared" si="3"/>
        <v>0</v>
      </c>
      <c r="D11" s="22">
        <f t="shared" si="3"/>
        <v>2008.0467088828291</v>
      </c>
      <c r="E11" s="23">
        <f t="shared" si="3"/>
        <v>111.776732775388</v>
      </c>
      <c r="F11" s="24">
        <f t="shared" si="3"/>
        <v>2106.2024038442801</v>
      </c>
      <c r="G11" s="22">
        <f t="shared" si="3"/>
        <v>0</v>
      </c>
      <c r="H11" s="22">
        <f t="shared" si="3"/>
        <v>2000.4019911727601</v>
      </c>
      <c r="I11" s="23">
        <f t="shared" si="3"/>
        <v>105.80041267151998</v>
      </c>
      <c r="J11" s="24">
        <f t="shared" si="3"/>
        <v>2205.1880845193818</v>
      </c>
      <c r="K11" s="22">
        <f t="shared" si="3"/>
        <v>0</v>
      </c>
      <c r="L11" s="22">
        <f t="shared" si="3"/>
        <v>2070.67076175598</v>
      </c>
      <c r="M11" s="23">
        <f t="shared" si="3"/>
        <v>134.51732276340201</v>
      </c>
    </row>
    <row r="12" spans="1:13" x14ac:dyDescent="0.2">
      <c r="A12" s="18" t="s">
        <v>102</v>
      </c>
      <c r="B12" s="21">
        <f>SUM(C12:E12)</f>
        <v>2119.8234416582172</v>
      </c>
      <c r="C12" s="19">
        <v>0</v>
      </c>
      <c r="D12" s="19">
        <v>2008.0467088828291</v>
      </c>
      <c r="E12" s="20">
        <v>111.776732775388</v>
      </c>
      <c r="F12" s="21">
        <f>SUM(G12:I12)</f>
        <v>2106.2024038442801</v>
      </c>
      <c r="G12" s="19">
        <v>0</v>
      </c>
      <c r="H12" s="19">
        <v>2000.4019911727601</v>
      </c>
      <c r="I12" s="20">
        <v>105.80041267151998</v>
      </c>
      <c r="J12" s="21">
        <f>SUM(K12:M12)</f>
        <v>2205.1880845193818</v>
      </c>
      <c r="K12" s="19">
        <v>0</v>
      </c>
      <c r="L12" s="19">
        <v>2070.67076175598</v>
      </c>
      <c r="M12" s="20">
        <v>134.51732276340201</v>
      </c>
    </row>
    <row r="13" spans="1:13" ht="6.75" customHeight="1" x14ac:dyDescent="0.2">
      <c r="A13" s="18"/>
      <c r="B13" s="19"/>
      <c r="C13" s="19"/>
      <c r="D13" s="19"/>
      <c r="E13" s="20"/>
      <c r="F13" s="21"/>
      <c r="G13" s="19"/>
      <c r="H13" s="19"/>
      <c r="I13" s="20"/>
      <c r="J13" s="21"/>
      <c r="K13" s="19"/>
      <c r="L13" s="19"/>
      <c r="M13" s="20"/>
    </row>
    <row r="14" spans="1:13" ht="15.75" x14ac:dyDescent="0.2">
      <c r="A14" s="3" t="s">
        <v>7</v>
      </c>
      <c r="B14" s="24">
        <f t="shared" ref="B14" si="4">SUM(B15:B20)</f>
        <v>777972.41655021417</v>
      </c>
      <c r="C14" s="22">
        <f t="shared" ref="C14" si="5">SUM(C15:C20)</f>
        <v>255551.58966864512</v>
      </c>
      <c r="D14" s="22">
        <f t="shared" ref="D14" si="6">SUM(D15:D20)</f>
        <v>522420.826881569</v>
      </c>
      <c r="E14" s="23">
        <f>SUM(E15:E20)</f>
        <v>0</v>
      </c>
      <c r="F14" s="24">
        <f t="shared" ref="F14" si="7">SUM(F15:F20)</f>
        <v>807219.56746740616</v>
      </c>
      <c r="G14" s="22">
        <f t="shared" ref="G14" si="8">SUM(G15:G20)</f>
        <v>250544.97777105609</v>
      </c>
      <c r="H14" s="22">
        <f t="shared" ref="H14" si="9">SUM(H15:H20)</f>
        <v>556674.58969635004</v>
      </c>
      <c r="I14" s="23">
        <f>SUM(I15:I20)</f>
        <v>0</v>
      </c>
      <c r="J14" s="24">
        <f t="shared" ref="J14:L14" si="10">SUM(J15:J20)</f>
        <v>828726.76350704359</v>
      </c>
      <c r="K14" s="22">
        <f t="shared" si="10"/>
        <v>264640.25521408417</v>
      </c>
      <c r="L14" s="22">
        <f t="shared" si="10"/>
        <v>564086.50829295942</v>
      </c>
      <c r="M14" s="23">
        <f>SUM(M15:M20)</f>
        <v>0</v>
      </c>
    </row>
    <row r="15" spans="1:13" x14ac:dyDescent="0.2">
      <c r="A15" s="18" t="s">
        <v>8</v>
      </c>
      <c r="B15" s="21">
        <f>SUM(C15:E15)</f>
        <v>146700.27583482809</v>
      </c>
      <c r="C15" s="19">
        <v>43315.85886365475</v>
      </c>
      <c r="D15" s="19">
        <v>103384.41697117336</v>
      </c>
      <c r="E15" s="20">
        <v>0</v>
      </c>
      <c r="F15" s="21">
        <f>SUM(G15:I15)</f>
        <v>162930.75905095093</v>
      </c>
      <c r="G15" s="19">
        <v>44797.643188102331</v>
      </c>
      <c r="H15" s="19">
        <v>118133.11586284859</v>
      </c>
      <c r="I15" s="20">
        <v>0</v>
      </c>
      <c r="J15" s="21">
        <f>SUM(K15:M15)</f>
        <v>164559.4996974073</v>
      </c>
      <c r="K15" s="19">
        <v>48430.484643182303</v>
      </c>
      <c r="L15" s="19">
        <v>116129.015054225</v>
      </c>
      <c r="M15" s="20">
        <v>0</v>
      </c>
    </row>
    <row r="16" spans="1:13" x14ac:dyDescent="0.2">
      <c r="A16" s="18" t="s">
        <v>9</v>
      </c>
      <c r="B16" s="21">
        <f t="shared" ref="B16:B20" si="11">SUM(C16:E16)</f>
        <v>223121.49388602946</v>
      </c>
      <c r="C16" s="19">
        <v>118981.99851996296</v>
      </c>
      <c r="D16" s="19">
        <v>104139.49536606652</v>
      </c>
      <c r="E16" s="20">
        <v>0</v>
      </c>
      <c r="F16" s="21">
        <f t="shared" ref="F16:F20" si="12">SUM(G16:I16)</f>
        <v>236353.49556678158</v>
      </c>
      <c r="G16" s="19">
        <v>102083.73654020144</v>
      </c>
      <c r="H16" s="19">
        <v>134269.75902658014</v>
      </c>
      <c r="I16" s="20">
        <v>0</v>
      </c>
      <c r="J16" s="21">
        <f t="shared" ref="J16:J20" si="13">SUM(K16:M16)</f>
        <v>238630.73775288102</v>
      </c>
      <c r="K16" s="19">
        <v>105760.708394523</v>
      </c>
      <c r="L16" s="19">
        <v>132870.02935835801</v>
      </c>
      <c r="M16" s="20">
        <v>0</v>
      </c>
    </row>
    <row r="17" spans="1:13" x14ac:dyDescent="0.2">
      <c r="A17" s="18" t="s">
        <v>10</v>
      </c>
      <c r="B17" s="21">
        <f t="shared" si="11"/>
        <v>119625.57720924137</v>
      </c>
      <c r="C17" s="19">
        <v>3195.7642699499197</v>
      </c>
      <c r="D17" s="19">
        <v>116429.81293929144</v>
      </c>
      <c r="E17" s="20">
        <v>0</v>
      </c>
      <c r="F17" s="21">
        <f t="shared" si="12"/>
        <v>109469.7450234952</v>
      </c>
      <c r="G17" s="19">
        <v>3084.3137588013196</v>
      </c>
      <c r="H17" s="19">
        <v>106385.43126469388</v>
      </c>
      <c r="I17" s="20">
        <v>0</v>
      </c>
      <c r="J17" s="21">
        <f t="shared" si="13"/>
        <v>123684.26790286087</v>
      </c>
      <c r="K17" s="19">
        <v>3730.3861340018598</v>
      </c>
      <c r="L17" s="19">
        <v>119953.88176885901</v>
      </c>
      <c r="M17" s="20">
        <v>0</v>
      </c>
    </row>
    <row r="18" spans="1:13" x14ac:dyDescent="0.2">
      <c r="A18" s="18" t="s">
        <v>11</v>
      </c>
      <c r="B18" s="21">
        <f t="shared" si="11"/>
        <v>102397.00200970969</v>
      </c>
      <c r="C18" s="19">
        <v>13691.822885826763</v>
      </c>
      <c r="D18" s="19">
        <v>88705.179123882917</v>
      </c>
      <c r="E18" s="20">
        <v>0</v>
      </c>
      <c r="F18" s="21">
        <f t="shared" si="12"/>
        <v>90578.225954495661</v>
      </c>
      <c r="G18" s="19">
        <v>19045.218853549191</v>
      </c>
      <c r="H18" s="19">
        <v>71533.007100946474</v>
      </c>
      <c r="I18" s="20">
        <v>0</v>
      </c>
      <c r="J18" s="21">
        <f t="shared" si="13"/>
        <v>90381.644938971498</v>
      </c>
      <c r="K18" s="19">
        <v>19357.088205158499</v>
      </c>
      <c r="L18" s="19">
        <v>71024.556733813006</v>
      </c>
      <c r="M18" s="20">
        <v>0</v>
      </c>
    </row>
    <row r="19" spans="1:13" x14ac:dyDescent="0.2">
      <c r="A19" s="18" t="s">
        <v>12</v>
      </c>
      <c r="B19" s="21">
        <f t="shared" si="11"/>
        <v>98862.381267792676</v>
      </c>
      <c r="C19" s="19">
        <v>48887.895059312781</v>
      </c>
      <c r="D19" s="19">
        <v>49974.486208479895</v>
      </c>
      <c r="E19" s="20">
        <v>0</v>
      </c>
      <c r="F19" s="21">
        <f t="shared" si="12"/>
        <v>113879.706693</v>
      </c>
      <c r="G19" s="19">
        <v>53225.346080000003</v>
      </c>
      <c r="H19" s="19">
        <v>60654.360612999997</v>
      </c>
      <c r="I19" s="20">
        <v>0</v>
      </c>
      <c r="J19" s="21">
        <f t="shared" si="13"/>
        <v>112494.21069659801</v>
      </c>
      <c r="K19" s="19">
        <v>54867.074548673103</v>
      </c>
      <c r="L19" s="19">
        <v>57627.136147924903</v>
      </c>
      <c r="M19" s="20">
        <v>0</v>
      </c>
    </row>
    <row r="20" spans="1:13" x14ac:dyDescent="0.2">
      <c r="A20" s="18" t="s">
        <v>13</v>
      </c>
      <c r="B20" s="21">
        <f t="shared" si="11"/>
        <v>87265.686342612782</v>
      </c>
      <c r="C20" s="19">
        <v>27478.250069937916</v>
      </c>
      <c r="D20" s="19">
        <v>59787.436272674866</v>
      </c>
      <c r="E20" s="20">
        <v>0</v>
      </c>
      <c r="F20" s="21">
        <f t="shared" si="12"/>
        <v>94007.635178682744</v>
      </c>
      <c r="G20" s="19">
        <v>28308.719350401803</v>
      </c>
      <c r="H20" s="19">
        <v>65698.915828280937</v>
      </c>
      <c r="I20" s="20">
        <v>0</v>
      </c>
      <c r="J20" s="21">
        <f t="shared" si="13"/>
        <v>98976.402518324903</v>
      </c>
      <c r="K20" s="19">
        <v>32494.5132885454</v>
      </c>
      <c r="L20" s="19">
        <v>66481.889229779496</v>
      </c>
      <c r="M20" s="20">
        <v>0</v>
      </c>
    </row>
    <row r="21" spans="1:13" ht="6.75" customHeight="1" x14ac:dyDescent="0.2">
      <c r="A21" s="18"/>
      <c r="B21" s="19"/>
      <c r="C21" s="19"/>
      <c r="D21" s="19"/>
      <c r="E21" s="20"/>
      <c r="F21" s="21"/>
      <c r="G21" s="19"/>
      <c r="H21" s="19"/>
      <c r="I21" s="20"/>
      <c r="J21" s="21"/>
      <c r="K21" s="19"/>
      <c r="L21" s="19"/>
      <c r="M21" s="20"/>
    </row>
    <row r="22" spans="1:13" ht="15.75" customHeight="1" x14ac:dyDescent="0.2">
      <c r="A22" s="3" t="s">
        <v>14</v>
      </c>
      <c r="B22" s="24">
        <f>SUM(B23:B26)</f>
        <v>124703.12765069438</v>
      </c>
      <c r="C22" s="22">
        <f t="shared" ref="C22" si="14">SUM(C23:C26)</f>
        <v>18389.785194993419</v>
      </c>
      <c r="D22" s="22">
        <f t="shared" ref="D22" si="15">SUM(D23:D26)</f>
        <v>105285.69029255459</v>
      </c>
      <c r="E22" s="23">
        <f t="shared" ref="E22" si="16">SUM(E23:E26)</f>
        <v>1027.6521631463715</v>
      </c>
      <c r="F22" s="24">
        <f>SUM(F23:F26)</f>
        <v>147602.42566591862</v>
      </c>
      <c r="G22" s="22">
        <f t="shared" ref="G22" si="17">SUM(G23:G26)</f>
        <v>24163.045380768002</v>
      </c>
      <c r="H22" s="22">
        <f t="shared" ref="H22" si="18">SUM(H23:H26)</f>
        <v>122061.16772192411</v>
      </c>
      <c r="I22" s="23">
        <f t="shared" ref="I22" si="19">SUM(I23:I26)</f>
        <v>1378.2125632265122</v>
      </c>
      <c r="J22" s="24">
        <f>SUM(J23:J26)</f>
        <v>171786.21767930442</v>
      </c>
      <c r="K22" s="22">
        <f t="shared" ref="K22:M22" si="20">SUM(K23:K26)</f>
        <v>33642.300552367131</v>
      </c>
      <c r="L22" s="22">
        <f t="shared" si="20"/>
        <v>136281.84356589205</v>
      </c>
      <c r="M22" s="23">
        <f t="shared" si="20"/>
        <v>1862.0735610452321</v>
      </c>
    </row>
    <row r="23" spans="1:13" ht="15.75" customHeight="1" x14ac:dyDescent="0.2">
      <c r="A23" s="18" t="s">
        <v>15</v>
      </c>
      <c r="B23" s="21">
        <f>SUM(C23:E23)</f>
        <v>67849.118092405319</v>
      </c>
      <c r="C23" s="19">
        <v>14265.994067277803</v>
      </c>
      <c r="D23" s="19">
        <v>53583.124025127516</v>
      </c>
      <c r="E23" s="20">
        <v>0</v>
      </c>
      <c r="F23" s="21">
        <f>SUM(G23:I23)</f>
        <v>76053.114431916139</v>
      </c>
      <c r="G23" s="19">
        <v>19824.826987634733</v>
      </c>
      <c r="H23" s="19">
        <v>56191.918466522453</v>
      </c>
      <c r="I23" s="20">
        <v>36.368977758961002</v>
      </c>
      <c r="J23" s="21">
        <f>SUM(K23:M23)</f>
        <v>81824.931099429159</v>
      </c>
      <c r="K23" s="19">
        <v>28416.575572421702</v>
      </c>
      <c r="L23" s="19">
        <v>53381.191068429303</v>
      </c>
      <c r="M23" s="20">
        <v>27.164458578150001</v>
      </c>
    </row>
    <row r="24" spans="1:13" ht="15.75" customHeight="1" x14ac:dyDescent="0.2">
      <c r="A24" s="18" t="s">
        <v>16</v>
      </c>
      <c r="B24" s="21">
        <f t="shared" ref="B24:B26" si="21">SUM(C24:E24)</f>
        <v>32238.319499635982</v>
      </c>
      <c r="C24" s="19">
        <v>77.618285762110006</v>
      </c>
      <c r="D24" s="19">
        <v>31949.436987413592</v>
      </c>
      <c r="E24" s="20">
        <v>211.26422646028001</v>
      </c>
      <c r="F24" s="21">
        <f t="shared" ref="F24:F26" si="22">SUM(G24:I24)</f>
        <v>37006.463941824753</v>
      </c>
      <c r="G24" s="19">
        <v>26.590527584699998</v>
      </c>
      <c r="H24" s="19">
        <v>36930.675511026675</v>
      </c>
      <c r="I24" s="20">
        <v>49.19790321337581</v>
      </c>
      <c r="J24" s="21">
        <f t="shared" ref="J24:J26" si="23">SUM(K24:M24)</f>
        <v>50763.372339098911</v>
      </c>
      <c r="K24" s="19">
        <v>162.06723249543001</v>
      </c>
      <c r="L24" s="19">
        <v>50564.160938698602</v>
      </c>
      <c r="M24" s="20">
        <v>37.144167904877001</v>
      </c>
    </row>
    <row r="25" spans="1:13" ht="15.75" customHeight="1" x14ac:dyDescent="0.2">
      <c r="A25" s="18" t="s">
        <v>17</v>
      </c>
      <c r="B25" s="21">
        <f t="shared" si="21"/>
        <v>5879.7705654771071</v>
      </c>
      <c r="C25" s="19">
        <v>0</v>
      </c>
      <c r="D25" s="19">
        <v>5760.0677304224873</v>
      </c>
      <c r="E25" s="20">
        <v>119.70283505462</v>
      </c>
      <c r="F25" s="21">
        <f t="shared" si="22"/>
        <v>7922.5402576293563</v>
      </c>
      <c r="G25" s="19">
        <v>0</v>
      </c>
      <c r="H25" s="19">
        <v>7770.6147670367591</v>
      </c>
      <c r="I25" s="20">
        <v>151.92549059259693</v>
      </c>
      <c r="J25" s="21">
        <f t="shared" si="23"/>
        <v>8680.0619662333756</v>
      </c>
      <c r="K25" s="19">
        <v>0</v>
      </c>
      <c r="L25" s="19">
        <v>8433.6259778189506</v>
      </c>
      <c r="M25" s="20">
        <v>246.435988414425</v>
      </c>
    </row>
    <row r="26" spans="1:13" ht="15.75" customHeight="1" x14ac:dyDescent="0.2">
      <c r="A26" s="18" t="s">
        <v>18</v>
      </c>
      <c r="B26" s="21">
        <f t="shared" si="21"/>
        <v>18735.919493175974</v>
      </c>
      <c r="C26" s="19">
        <v>4046.1728419535066</v>
      </c>
      <c r="D26" s="19">
        <v>13993.061549590995</v>
      </c>
      <c r="E26" s="20">
        <v>696.68510163147153</v>
      </c>
      <c r="F26" s="21">
        <f t="shared" si="22"/>
        <v>26620.307034548365</v>
      </c>
      <c r="G26" s="19">
        <v>4311.6278655485703</v>
      </c>
      <c r="H26" s="19">
        <v>21167.958977338218</v>
      </c>
      <c r="I26" s="20">
        <v>1140.7201916615784</v>
      </c>
      <c r="J26" s="21">
        <f t="shared" si="23"/>
        <v>30517.85227454298</v>
      </c>
      <c r="K26" s="19">
        <v>5063.65774745</v>
      </c>
      <c r="L26" s="19">
        <v>23902.865580945199</v>
      </c>
      <c r="M26" s="20">
        <v>1551.32894614778</v>
      </c>
    </row>
    <row r="27" spans="1:13" ht="6.75" customHeight="1" x14ac:dyDescent="0.2">
      <c r="A27" s="18"/>
      <c r="B27" s="19"/>
      <c r="C27" s="19"/>
      <c r="D27" s="19"/>
      <c r="E27" s="20"/>
      <c r="F27" s="21"/>
      <c r="G27" s="19"/>
      <c r="H27" s="19"/>
      <c r="I27" s="20"/>
      <c r="J27" s="21"/>
      <c r="K27" s="19"/>
      <c r="L27" s="19"/>
      <c r="M27" s="20"/>
    </row>
    <row r="28" spans="1:13" ht="15.75" customHeight="1" x14ac:dyDescent="0.2">
      <c r="A28" s="3" t="s">
        <v>19</v>
      </c>
      <c r="B28" s="24">
        <f t="shared" ref="B28:M28" si="24">SUM(B29:B33)</f>
        <v>1044871.9241453526</v>
      </c>
      <c r="C28" s="22">
        <f t="shared" si="24"/>
        <v>485261.65440067707</v>
      </c>
      <c r="D28" s="22">
        <f t="shared" si="24"/>
        <v>553708.15095796145</v>
      </c>
      <c r="E28" s="23">
        <f t="shared" si="24"/>
        <v>5902.1187867139633</v>
      </c>
      <c r="F28" s="24">
        <f t="shared" si="24"/>
        <v>1050963.4256215068</v>
      </c>
      <c r="G28" s="22">
        <f t="shared" si="24"/>
        <v>488033.15947766486</v>
      </c>
      <c r="H28" s="22">
        <f t="shared" si="24"/>
        <v>557187.68765124655</v>
      </c>
      <c r="I28" s="23">
        <f t="shared" si="24"/>
        <v>5742.5784925951866</v>
      </c>
      <c r="J28" s="24">
        <f t="shared" si="24"/>
        <v>1077999.0322997996</v>
      </c>
      <c r="K28" s="22">
        <f t="shared" si="24"/>
        <v>507728.82307235978</v>
      </c>
      <c r="L28" s="22">
        <f t="shared" si="24"/>
        <v>564809.65719716146</v>
      </c>
      <c r="M28" s="23">
        <f t="shared" si="24"/>
        <v>5460.5520302781788</v>
      </c>
    </row>
    <row r="29" spans="1:13" ht="15.75" customHeight="1" x14ac:dyDescent="0.2">
      <c r="A29" s="18" t="s">
        <v>20</v>
      </c>
      <c r="B29" s="21">
        <f>SUM(C29:E29)</f>
        <v>1818.7580434261849</v>
      </c>
      <c r="C29" s="19">
        <v>0</v>
      </c>
      <c r="D29" s="19">
        <v>1818.7580434261849</v>
      </c>
      <c r="E29" s="20">
        <v>0</v>
      </c>
      <c r="F29" s="21">
        <f>SUM(G29:I29)</f>
        <v>2484.5331133642003</v>
      </c>
      <c r="G29" s="19">
        <v>0</v>
      </c>
      <c r="H29" s="19">
        <v>2484.5331133642003</v>
      </c>
      <c r="I29" s="20">
        <v>0</v>
      </c>
      <c r="J29" s="21">
        <f>SUM(K29:M29)</f>
        <v>2493.3231520058498</v>
      </c>
      <c r="K29" s="19">
        <v>0</v>
      </c>
      <c r="L29" s="19">
        <v>2493.3231520058498</v>
      </c>
      <c r="M29" s="20">
        <v>0</v>
      </c>
    </row>
    <row r="30" spans="1:13" ht="15.75" customHeight="1" x14ac:dyDescent="0.2">
      <c r="A30" s="18" t="s">
        <v>21</v>
      </c>
      <c r="B30" s="21">
        <f t="shared" ref="B30:B33" si="25">SUM(C30:E30)</f>
        <v>342994.44122344017</v>
      </c>
      <c r="C30" s="19">
        <v>206474.54185813168</v>
      </c>
      <c r="D30" s="19">
        <v>131340.69422900141</v>
      </c>
      <c r="E30" s="20">
        <v>5179.2051363071332</v>
      </c>
      <c r="F30" s="21">
        <f t="shared" ref="F30:F33" si="26">SUM(G30:I30)</f>
        <v>348477.68681742187</v>
      </c>
      <c r="G30" s="19">
        <v>207228.99455849998</v>
      </c>
      <c r="H30" s="19">
        <v>136165.41066889439</v>
      </c>
      <c r="I30" s="20">
        <v>5083.2815900274791</v>
      </c>
      <c r="J30" s="21">
        <f t="shared" ref="J30:J33" si="27">SUM(K30:M30)</f>
        <v>360206.50401838508</v>
      </c>
      <c r="K30" s="19">
        <v>211278.532279623</v>
      </c>
      <c r="L30" s="19">
        <v>144134.86372917</v>
      </c>
      <c r="M30" s="20">
        <v>4793.1080095920297</v>
      </c>
    </row>
    <row r="31" spans="1:13" ht="15.75" customHeight="1" x14ac:dyDescent="0.2">
      <c r="A31" s="18" t="s">
        <v>22</v>
      </c>
      <c r="B31" s="21">
        <f t="shared" si="25"/>
        <v>378636.90347285377</v>
      </c>
      <c r="C31" s="19">
        <v>69443.859292078152</v>
      </c>
      <c r="D31" s="19">
        <v>308470.13053036877</v>
      </c>
      <c r="E31" s="20">
        <v>722.9136504068299</v>
      </c>
      <c r="F31" s="21">
        <f t="shared" si="26"/>
        <v>391256.22939516022</v>
      </c>
      <c r="G31" s="19">
        <v>90076.17921660679</v>
      </c>
      <c r="H31" s="19">
        <v>300520.75327598571</v>
      </c>
      <c r="I31" s="20">
        <v>659.29690256770755</v>
      </c>
      <c r="J31" s="21">
        <f t="shared" si="27"/>
        <v>407782.57438708917</v>
      </c>
      <c r="K31" s="19">
        <v>101276.707946184</v>
      </c>
      <c r="L31" s="19">
        <v>305838.42242021899</v>
      </c>
      <c r="M31" s="20">
        <v>667.44402068614897</v>
      </c>
    </row>
    <row r="32" spans="1:13" ht="15.75" customHeight="1" x14ac:dyDescent="0.2">
      <c r="A32" s="18" t="s">
        <v>23</v>
      </c>
      <c r="B32" s="21">
        <f t="shared" si="25"/>
        <v>193707.5275321292</v>
      </c>
      <c r="C32" s="19">
        <v>122614.61532587204</v>
      </c>
      <c r="D32" s="19">
        <v>71092.91220625714</v>
      </c>
      <c r="E32" s="20">
        <v>0</v>
      </c>
      <c r="F32" s="21">
        <f t="shared" si="26"/>
        <v>182229.9370907612</v>
      </c>
      <c r="G32" s="19">
        <v>98228.627663200008</v>
      </c>
      <c r="H32" s="19">
        <v>84001.309427561195</v>
      </c>
      <c r="I32" s="20">
        <v>0</v>
      </c>
      <c r="J32" s="21">
        <f t="shared" si="27"/>
        <v>181502.37150726101</v>
      </c>
      <c r="K32" s="19">
        <v>100914.931546219</v>
      </c>
      <c r="L32" s="19">
        <v>80587.439961041993</v>
      </c>
      <c r="M32" s="20">
        <v>0</v>
      </c>
    </row>
    <row r="33" spans="1:13" ht="15.75" customHeight="1" x14ac:dyDescent="0.2">
      <c r="A33" s="18" t="s">
        <v>24</v>
      </c>
      <c r="B33" s="21">
        <f t="shared" si="25"/>
        <v>127714.29387350319</v>
      </c>
      <c r="C33" s="19">
        <v>86728.637924595212</v>
      </c>
      <c r="D33" s="19">
        <v>40985.655948907981</v>
      </c>
      <c r="E33" s="20">
        <v>0</v>
      </c>
      <c r="F33" s="21">
        <f t="shared" si="26"/>
        <v>126515.03920479922</v>
      </c>
      <c r="G33" s="19">
        <v>92499.358039358063</v>
      </c>
      <c r="H33" s="19">
        <v>34015.681165441165</v>
      </c>
      <c r="I33" s="20">
        <v>0</v>
      </c>
      <c r="J33" s="21">
        <f t="shared" si="27"/>
        <v>126014.2592350584</v>
      </c>
      <c r="K33" s="19">
        <v>94258.651300333804</v>
      </c>
      <c r="L33" s="19">
        <v>31755.607934724601</v>
      </c>
      <c r="M33" s="20">
        <v>0</v>
      </c>
    </row>
    <row r="34" spans="1:13" ht="6.75" customHeight="1" x14ac:dyDescent="0.2">
      <c r="A34" s="18"/>
      <c r="B34" s="19"/>
      <c r="C34" s="19"/>
      <c r="D34" s="19"/>
      <c r="E34" s="20"/>
      <c r="F34" s="21"/>
      <c r="G34" s="19"/>
      <c r="H34" s="19"/>
      <c r="I34" s="20"/>
      <c r="J34" s="21"/>
      <c r="K34" s="19"/>
      <c r="L34" s="19"/>
      <c r="M34" s="20"/>
    </row>
    <row r="35" spans="1:13" ht="15.75" customHeight="1" x14ac:dyDescent="0.2">
      <c r="A35" s="3" t="s">
        <v>25</v>
      </c>
      <c r="B35" s="24">
        <f>SUM(B36:B42)</f>
        <v>520704.18047062017</v>
      </c>
      <c r="C35" s="22">
        <f t="shared" ref="C35" si="28">SUM(C36:C42)</f>
        <v>225351.75456751024</v>
      </c>
      <c r="D35" s="22">
        <f t="shared" ref="D35" si="29">SUM(D36:D42)</f>
        <v>294331.14891744812</v>
      </c>
      <c r="E35" s="23">
        <f t="shared" ref="E35" si="30">SUM(E36:E42)</f>
        <v>1021.2769856618283</v>
      </c>
      <c r="F35" s="24">
        <f>SUM(F36:F42)</f>
        <v>536565.03928454849</v>
      </c>
      <c r="G35" s="22">
        <f t="shared" ref="G35" si="31">SUM(G36:G42)</f>
        <v>234839.21270611827</v>
      </c>
      <c r="H35" s="22">
        <f t="shared" ref="H35" si="32">SUM(H36:H42)</f>
        <v>299826.28419154417</v>
      </c>
      <c r="I35" s="23">
        <f t="shared" ref="I35" si="33">SUM(I36:I42)</f>
        <v>1899.5423868860371</v>
      </c>
      <c r="J35" s="24">
        <f>SUM(J36:J42)</f>
        <v>536743.80923697085</v>
      </c>
      <c r="K35" s="22">
        <f t="shared" ref="K35:M35" si="34">SUM(K36:K42)</f>
        <v>271456.02428240789</v>
      </c>
      <c r="L35" s="22">
        <f t="shared" si="34"/>
        <v>262742.39435502724</v>
      </c>
      <c r="M35" s="23">
        <f t="shared" si="34"/>
        <v>2545.3905995356599</v>
      </c>
    </row>
    <row r="36" spans="1:13" ht="15.75" customHeight="1" x14ac:dyDescent="0.2">
      <c r="A36" s="18" t="s">
        <v>26</v>
      </c>
      <c r="B36" s="21">
        <f>SUM(C36:E36)</f>
        <v>218588.05588815105</v>
      </c>
      <c r="C36" s="19">
        <v>132548.17466114394</v>
      </c>
      <c r="D36" s="19">
        <v>85518.450008898915</v>
      </c>
      <c r="E36" s="20">
        <v>521.43121810819298</v>
      </c>
      <c r="F36" s="21">
        <f>SUM(G36:I36)</f>
        <v>220295.00998295008</v>
      </c>
      <c r="G36" s="19">
        <v>126883.32031585499</v>
      </c>
      <c r="H36" s="19">
        <v>92932.980814642273</v>
      </c>
      <c r="I36" s="20">
        <v>478.7088524528495</v>
      </c>
      <c r="J36" s="21">
        <f>SUM(K36:M36)</f>
        <v>218847.09529049162</v>
      </c>
      <c r="K36" s="19">
        <v>147570.98937388201</v>
      </c>
      <c r="L36" s="19">
        <v>70695.044106201007</v>
      </c>
      <c r="M36" s="20">
        <v>581.06181040860804</v>
      </c>
    </row>
    <row r="37" spans="1:13" ht="15.75" customHeight="1" x14ac:dyDescent="0.2">
      <c r="A37" s="18" t="s">
        <v>27</v>
      </c>
      <c r="B37" s="21">
        <f t="shared" ref="B37:B42" si="35">SUM(C37:E37)</f>
        <v>31617.128178731717</v>
      </c>
      <c r="C37" s="19">
        <v>10617.995765752201</v>
      </c>
      <c r="D37" s="19">
        <v>20791.446023334967</v>
      </c>
      <c r="E37" s="20">
        <v>207.68638964454681</v>
      </c>
      <c r="F37" s="21">
        <f t="shared" ref="F37:F42" si="36">SUM(G37:I37)</f>
        <v>34461.198305511025</v>
      </c>
      <c r="G37" s="19">
        <v>10792.977845056299</v>
      </c>
      <c r="H37" s="19">
        <v>23325.714125935723</v>
      </c>
      <c r="I37" s="20">
        <v>342.50633451900927</v>
      </c>
      <c r="J37" s="21">
        <f t="shared" ref="J37:J42" si="37">SUM(K37:M37)</f>
        <v>34337.491581134193</v>
      </c>
      <c r="K37" s="19">
        <v>12995.985442027701</v>
      </c>
      <c r="L37" s="19">
        <v>20946.339419655302</v>
      </c>
      <c r="M37" s="20">
        <v>395.16671945119299</v>
      </c>
    </row>
    <row r="38" spans="1:13" ht="15.75" customHeight="1" x14ac:dyDescent="0.2">
      <c r="A38" s="18" t="s">
        <v>28</v>
      </c>
      <c r="B38" s="21">
        <f t="shared" si="35"/>
        <v>58719.691674333837</v>
      </c>
      <c r="C38" s="19">
        <v>35266.277986478577</v>
      </c>
      <c r="D38" s="19">
        <v>23386.704124514974</v>
      </c>
      <c r="E38" s="20">
        <v>66.709563340284404</v>
      </c>
      <c r="F38" s="21">
        <f t="shared" si="36"/>
        <v>63188.704475728453</v>
      </c>
      <c r="G38" s="19">
        <v>41653.626997128471</v>
      </c>
      <c r="H38" s="19">
        <v>21098.86108559998</v>
      </c>
      <c r="I38" s="20">
        <v>436.21639299999998</v>
      </c>
      <c r="J38" s="21">
        <f t="shared" si="37"/>
        <v>64467.036483823933</v>
      </c>
      <c r="K38" s="19">
        <v>47307.611290396599</v>
      </c>
      <c r="L38" s="19">
        <v>16336.9962146834</v>
      </c>
      <c r="M38" s="20">
        <v>822.42897874393395</v>
      </c>
    </row>
    <row r="39" spans="1:13" ht="15.75" customHeight="1" x14ac:dyDescent="0.2">
      <c r="A39" s="18" t="s">
        <v>29</v>
      </c>
      <c r="B39" s="21">
        <f t="shared" si="35"/>
        <v>74604.419325588926</v>
      </c>
      <c r="C39" s="19">
        <v>9530.3123610453094</v>
      </c>
      <c r="D39" s="19">
        <v>65074.106964543622</v>
      </c>
      <c r="E39" s="20">
        <v>0</v>
      </c>
      <c r="F39" s="21">
        <f t="shared" si="36"/>
        <v>76011.577970236714</v>
      </c>
      <c r="G39" s="19">
        <v>14108.738363573309</v>
      </c>
      <c r="H39" s="19">
        <v>61902.839606663401</v>
      </c>
      <c r="I39" s="20">
        <v>0</v>
      </c>
      <c r="J39" s="21">
        <f t="shared" si="37"/>
        <v>76042.056286126506</v>
      </c>
      <c r="K39" s="19">
        <v>14276.521557128</v>
      </c>
      <c r="L39" s="19">
        <v>61765.5347289985</v>
      </c>
      <c r="M39" s="20">
        <v>0</v>
      </c>
    </row>
    <row r="40" spans="1:13" ht="15.75" customHeight="1" x14ac:dyDescent="0.2">
      <c r="A40" s="18" t="s">
        <v>30</v>
      </c>
      <c r="B40" s="21">
        <f t="shared" si="35"/>
        <v>7464.7026504639707</v>
      </c>
      <c r="C40" s="19">
        <v>773.064609539</v>
      </c>
      <c r="D40" s="19">
        <v>6606.6426040452807</v>
      </c>
      <c r="E40" s="20">
        <v>84.995436879690004</v>
      </c>
      <c r="F40" s="21">
        <f t="shared" si="36"/>
        <v>7254.8022183560115</v>
      </c>
      <c r="G40" s="19">
        <v>649.18787305046999</v>
      </c>
      <c r="H40" s="19">
        <v>6516.34108463947</v>
      </c>
      <c r="I40" s="20">
        <v>89.27326066607192</v>
      </c>
      <c r="J40" s="21">
        <f t="shared" si="37"/>
        <v>7318.3913628860755</v>
      </c>
      <c r="K40" s="19">
        <v>725.29111001499996</v>
      </c>
      <c r="L40" s="19">
        <v>6439.4314066700799</v>
      </c>
      <c r="M40" s="20">
        <v>153.66884620099501</v>
      </c>
    </row>
    <row r="41" spans="1:13" ht="15.75" customHeight="1" x14ac:dyDescent="0.2">
      <c r="A41" s="18" t="s">
        <v>31</v>
      </c>
      <c r="B41" s="21">
        <f t="shared" si="35"/>
        <v>34841.672252475371</v>
      </c>
      <c r="C41" s="19">
        <v>5407.0197340818913</v>
      </c>
      <c r="D41" s="19">
        <v>29434.652518393479</v>
      </c>
      <c r="E41" s="20">
        <v>0</v>
      </c>
      <c r="F41" s="21">
        <f t="shared" si="36"/>
        <v>32777.244086516119</v>
      </c>
      <c r="G41" s="19">
        <v>6298.4819513490202</v>
      </c>
      <c r="H41" s="19">
        <v>26478.762135167097</v>
      </c>
      <c r="I41" s="20">
        <v>0</v>
      </c>
      <c r="J41" s="21">
        <f t="shared" si="37"/>
        <v>34699.689453741361</v>
      </c>
      <c r="K41" s="19">
        <v>6160.1858003846601</v>
      </c>
      <c r="L41" s="19">
        <v>28539.5036533567</v>
      </c>
      <c r="M41" s="20">
        <v>0</v>
      </c>
    </row>
    <row r="42" spans="1:13" ht="15.75" customHeight="1" x14ac:dyDescent="0.2">
      <c r="A42" s="18" t="s">
        <v>32</v>
      </c>
      <c r="B42" s="21">
        <f t="shared" si="35"/>
        <v>94868.510500875316</v>
      </c>
      <c r="C42" s="19">
        <v>31208.909449469338</v>
      </c>
      <c r="D42" s="19">
        <v>63519.146673716874</v>
      </c>
      <c r="E42" s="20">
        <v>140.45437768911421</v>
      </c>
      <c r="F42" s="21">
        <f t="shared" si="36"/>
        <v>102576.50224525001</v>
      </c>
      <c r="G42" s="19">
        <v>34452.879360105719</v>
      </c>
      <c r="H42" s="19">
        <v>67570.785338896181</v>
      </c>
      <c r="I42" s="20">
        <v>552.83754624810615</v>
      </c>
      <c r="J42" s="21">
        <f t="shared" si="37"/>
        <v>101032.04877876713</v>
      </c>
      <c r="K42" s="19">
        <v>42419.439708573896</v>
      </c>
      <c r="L42" s="19">
        <v>58019.544825462297</v>
      </c>
      <c r="M42" s="20">
        <v>593.06424473093</v>
      </c>
    </row>
    <row r="43" spans="1:13" ht="6.75" customHeight="1" x14ac:dyDescent="0.2">
      <c r="A43" s="18"/>
      <c r="B43" s="19"/>
      <c r="C43" s="19"/>
      <c r="D43" s="19"/>
      <c r="E43" s="20"/>
      <c r="F43" s="21"/>
      <c r="G43" s="19"/>
      <c r="H43" s="19"/>
      <c r="I43" s="20"/>
      <c r="J43" s="21"/>
      <c r="K43" s="19"/>
      <c r="L43" s="19"/>
      <c r="M43" s="20"/>
    </row>
    <row r="44" spans="1:13" ht="15.75" customHeight="1" x14ac:dyDescent="0.2">
      <c r="A44" s="3" t="s">
        <v>113</v>
      </c>
      <c r="B44" s="24">
        <f>SUM(B45:B49)</f>
        <v>264260.48390920652</v>
      </c>
      <c r="C44" s="22">
        <f t="shared" ref="C44" si="38">SUM(C45:C49)</f>
        <v>69558.905552094206</v>
      </c>
      <c r="D44" s="22">
        <f t="shared" ref="D44" si="39">SUM(D45:D49)</f>
        <v>175764.39177720342</v>
      </c>
      <c r="E44" s="23">
        <f t="shared" ref="E44" si="40">SUM(E45:E49)</f>
        <v>18937.186579908892</v>
      </c>
      <c r="F44" s="24">
        <f>SUM(F45:F49)</f>
        <v>271512.46257594624</v>
      </c>
      <c r="G44" s="22">
        <f t="shared" ref="G44" si="41">SUM(G45:G49)</f>
        <v>107044.3177565466</v>
      </c>
      <c r="H44" s="22">
        <f t="shared" ref="H44" si="42">SUM(H45:H49)</f>
        <v>145165.06393793863</v>
      </c>
      <c r="I44" s="23">
        <f t="shared" ref="I44" si="43">SUM(I45:I49)</f>
        <v>19303.080881460999</v>
      </c>
      <c r="J44" s="24">
        <f>SUM(J45:J49)</f>
        <v>272563.68122784491</v>
      </c>
      <c r="K44" s="22">
        <f t="shared" ref="K44:M44" si="44">SUM(K45:K49)</f>
        <v>115739.1061286912</v>
      </c>
      <c r="L44" s="22">
        <f t="shared" si="44"/>
        <v>136092.16146778406</v>
      </c>
      <c r="M44" s="23">
        <f t="shared" si="44"/>
        <v>20732.41363136964</v>
      </c>
    </row>
    <row r="45" spans="1:13" ht="15.75" customHeight="1" x14ac:dyDescent="0.2">
      <c r="A45" s="18" t="s">
        <v>33</v>
      </c>
      <c r="B45" s="21">
        <f>SUM(C45:E45)</f>
        <v>4256.0285983578633</v>
      </c>
      <c r="C45" s="19">
        <v>333.59660487000002</v>
      </c>
      <c r="D45" s="19">
        <v>3509.5242487076102</v>
      </c>
      <c r="E45" s="20">
        <v>412.90774478025327</v>
      </c>
      <c r="F45" s="21">
        <f>SUM(G45:I45)</f>
        <v>9249.2046532455388</v>
      </c>
      <c r="G45" s="19">
        <v>134.183578119</v>
      </c>
      <c r="H45" s="19">
        <v>8434.6861582275906</v>
      </c>
      <c r="I45" s="20">
        <v>680.33491689894743</v>
      </c>
      <c r="J45" s="21">
        <f>SUM(K45:M45)</f>
        <v>11147.558661633551</v>
      </c>
      <c r="K45" s="19">
        <v>172.04873950999999</v>
      </c>
      <c r="L45" s="19">
        <v>10226.5137826515</v>
      </c>
      <c r="M45" s="20">
        <v>748.99613947205</v>
      </c>
    </row>
    <row r="46" spans="1:13" ht="15.75" customHeight="1" x14ac:dyDescent="0.2">
      <c r="A46" s="18" t="s">
        <v>34</v>
      </c>
      <c r="B46" s="21">
        <f t="shared" ref="B46:B49" si="45">SUM(C46:E46)</f>
        <v>2539.7755378111315</v>
      </c>
      <c r="C46" s="19">
        <v>0</v>
      </c>
      <c r="D46" s="19">
        <v>2389.3810853973814</v>
      </c>
      <c r="E46" s="20">
        <v>150.39445241375</v>
      </c>
      <c r="F46" s="21">
        <f t="shared" ref="F46:F49" si="46">SUM(G46:I46)</f>
        <v>4061.3707450767101</v>
      </c>
      <c r="G46" s="19">
        <v>0</v>
      </c>
      <c r="H46" s="19">
        <v>3886.819333747233</v>
      </c>
      <c r="I46" s="20">
        <v>174.55141132947699</v>
      </c>
      <c r="J46" s="21">
        <f t="shared" ref="J46:J49" si="47">SUM(K46:M46)</f>
        <v>4613.1449575767383</v>
      </c>
      <c r="K46" s="19">
        <v>0</v>
      </c>
      <c r="L46" s="19">
        <v>4366.76027703625</v>
      </c>
      <c r="M46" s="20">
        <v>246.38468054048801</v>
      </c>
    </row>
    <row r="47" spans="1:13" ht="15.75" customHeight="1" x14ac:dyDescent="0.2">
      <c r="A47" s="18" t="s">
        <v>35</v>
      </c>
      <c r="B47" s="21">
        <f t="shared" si="45"/>
        <v>14604.887667013852</v>
      </c>
      <c r="C47" s="19">
        <v>1233.6264303953149</v>
      </c>
      <c r="D47" s="19">
        <v>13371.261236618539</v>
      </c>
      <c r="E47" s="20">
        <v>0</v>
      </c>
      <c r="F47" s="21">
        <f t="shared" si="46"/>
        <v>13288.359094058491</v>
      </c>
      <c r="G47" s="19">
        <v>3270.7290283205612</v>
      </c>
      <c r="H47" s="19">
        <v>10017.630065737929</v>
      </c>
      <c r="I47" s="20">
        <v>0</v>
      </c>
      <c r="J47" s="21">
        <f t="shared" si="47"/>
        <v>14395.653702661399</v>
      </c>
      <c r="K47" s="19">
        <v>4010.0655555646999</v>
      </c>
      <c r="L47" s="19">
        <v>10385.5881470967</v>
      </c>
      <c r="M47" s="20">
        <v>0</v>
      </c>
    </row>
    <row r="48" spans="1:13" ht="15.75" customHeight="1" x14ac:dyDescent="0.2">
      <c r="A48" s="18" t="s">
        <v>36</v>
      </c>
      <c r="B48" s="21">
        <f t="shared" si="45"/>
        <v>226193.15716479006</v>
      </c>
      <c r="C48" s="19">
        <v>63853.003745928887</v>
      </c>
      <c r="D48" s="19">
        <v>143966.26903614629</v>
      </c>
      <c r="E48" s="20">
        <v>18373.884382714888</v>
      </c>
      <c r="F48" s="21">
        <f t="shared" si="46"/>
        <v>228024.40825636682</v>
      </c>
      <c r="G48" s="19">
        <v>96416.817342726601</v>
      </c>
      <c r="H48" s="19">
        <v>113159.39636040764</v>
      </c>
      <c r="I48" s="20">
        <v>18448.194553232574</v>
      </c>
      <c r="J48" s="21">
        <f t="shared" si="47"/>
        <v>225660.3847768351</v>
      </c>
      <c r="K48" s="19">
        <v>102467.052636515</v>
      </c>
      <c r="L48" s="19">
        <v>103456.299328963</v>
      </c>
      <c r="M48" s="20">
        <v>19737.032811357101</v>
      </c>
    </row>
    <row r="49" spans="1:13" ht="15.75" customHeight="1" x14ac:dyDescent="0.2">
      <c r="A49" s="18" t="s">
        <v>37</v>
      </c>
      <c r="B49" s="21">
        <f t="shared" si="45"/>
        <v>16666.63494123362</v>
      </c>
      <c r="C49" s="19">
        <v>4138.6787709</v>
      </c>
      <c r="D49" s="19">
        <v>12527.956170333622</v>
      </c>
      <c r="E49" s="20">
        <v>0</v>
      </c>
      <c r="F49" s="21">
        <f t="shared" si="46"/>
        <v>16889.119827198665</v>
      </c>
      <c r="G49" s="19">
        <v>7222.5878073804306</v>
      </c>
      <c r="H49" s="19">
        <v>9666.5320198182344</v>
      </c>
      <c r="I49" s="20">
        <v>0</v>
      </c>
      <c r="J49" s="21">
        <f t="shared" si="47"/>
        <v>16746.939129138118</v>
      </c>
      <c r="K49" s="19">
        <v>9089.9391971014993</v>
      </c>
      <c r="L49" s="19">
        <v>7656.9999320366196</v>
      </c>
      <c r="M49" s="20">
        <v>0</v>
      </c>
    </row>
    <row r="50" spans="1:13" ht="6.75" customHeight="1" x14ac:dyDescent="0.2">
      <c r="A50" s="18"/>
      <c r="B50" s="19"/>
      <c r="C50" s="19"/>
      <c r="D50" s="19"/>
      <c r="E50" s="20"/>
      <c r="F50" s="21"/>
      <c r="G50" s="19"/>
      <c r="H50" s="19"/>
      <c r="I50" s="20"/>
      <c r="J50" s="21"/>
      <c r="K50" s="19"/>
      <c r="L50" s="19"/>
      <c r="M50" s="20"/>
    </row>
    <row r="51" spans="1:13" ht="15.75" customHeight="1" x14ac:dyDescent="0.2">
      <c r="A51" s="3" t="s">
        <v>114</v>
      </c>
      <c r="B51" s="24">
        <f>SUM(B52:B56)</f>
        <v>917391.66510310827</v>
      </c>
      <c r="C51" s="22">
        <f t="shared" ref="C51" si="48">SUM(C52:C56)</f>
        <v>97809.636990669984</v>
      </c>
      <c r="D51" s="22">
        <f t="shared" ref="D51" si="49">SUM(D52:D56)</f>
        <v>746286.02682725596</v>
      </c>
      <c r="E51" s="23">
        <f t="shared" ref="E51" si="50">SUM(E52:E56)</f>
        <v>73296.001285182327</v>
      </c>
      <c r="F51" s="24">
        <f>SUM(F52:F56)</f>
        <v>947768.94409407151</v>
      </c>
      <c r="G51" s="22">
        <f t="shared" ref="G51" si="51">SUM(G52:G56)</f>
        <v>110161.09314996444</v>
      </c>
      <c r="H51" s="22">
        <f t="shared" ref="H51" si="52">SUM(H52:H56)</f>
        <v>769203.63112498936</v>
      </c>
      <c r="I51" s="23">
        <f t="shared" ref="I51" si="53">SUM(I52:I56)</f>
        <v>68404.219819117629</v>
      </c>
      <c r="J51" s="24">
        <f>SUM(J52:J56)</f>
        <v>959002.877131916</v>
      </c>
      <c r="K51" s="22">
        <f t="shared" ref="K51:M51" si="54">SUM(K52:K56)</f>
        <v>138730.09686443125</v>
      </c>
      <c r="L51" s="22">
        <f t="shared" si="54"/>
        <v>750640.26048193721</v>
      </c>
      <c r="M51" s="23">
        <f t="shared" si="54"/>
        <v>69632.51978554744</v>
      </c>
    </row>
    <row r="52" spans="1:13" ht="15.75" customHeight="1" x14ac:dyDescent="0.2">
      <c r="A52" s="18" t="s">
        <v>38</v>
      </c>
      <c r="B52" s="21">
        <f>SUM(C52:E52)</f>
        <v>15131.920237341721</v>
      </c>
      <c r="C52" s="19">
        <v>0</v>
      </c>
      <c r="D52" s="19">
        <v>12255.119684932606</v>
      </c>
      <c r="E52" s="20">
        <v>2876.8005524091159</v>
      </c>
      <c r="F52" s="21">
        <f>SUM(G52:I52)</f>
        <v>13904.393010814551</v>
      </c>
      <c r="G52" s="19">
        <v>0</v>
      </c>
      <c r="H52" s="19">
        <v>10892.737013531299</v>
      </c>
      <c r="I52" s="20">
        <v>3011.6559972832501</v>
      </c>
      <c r="J52" s="21">
        <f>SUM(K52:M52)</f>
        <v>13809.133629038341</v>
      </c>
      <c r="K52" s="19">
        <v>0</v>
      </c>
      <c r="L52" s="19">
        <v>10803.6242852307</v>
      </c>
      <c r="M52" s="20">
        <v>3005.5093438076401</v>
      </c>
    </row>
    <row r="53" spans="1:13" ht="15.75" customHeight="1" x14ac:dyDescent="0.2">
      <c r="A53" s="18" t="s">
        <v>39</v>
      </c>
      <c r="B53" s="21">
        <f t="shared" ref="B53:B56" si="55">SUM(C53:E53)</f>
        <v>104986.32829048783</v>
      </c>
      <c r="C53" s="19">
        <v>1968.161509174058</v>
      </c>
      <c r="D53" s="19">
        <v>101424.32461242455</v>
      </c>
      <c r="E53" s="20">
        <v>1593.8421688892267</v>
      </c>
      <c r="F53" s="21">
        <f t="shared" ref="F53:F56" si="56">SUM(G53:I53)</f>
        <v>118425.60672699999</v>
      </c>
      <c r="G53" s="19">
        <v>8936.8634529999999</v>
      </c>
      <c r="H53" s="19">
        <v>107663.45034</v>
      </c>
      <c r="I53" s="20">
        <v>1825.2929340000001</v>
      </c>
      <c r="J53" s="21">
        <f t="shared" ref="J53:J56" si="57">SUM(K53:M53)</f>
        <v>124461.892877525</v>
      </c>
      <c r="K53" s="19">
        <v>8559.1862052248798</v>
      </c>
      <c r="L53" s="19">
        <v>113857.85851154001</v>
      </c>
      <c r="M53" s="20">
        <v>2044.84816076011</v>
      </c>
    </row>
    <row r="54" spans="1:13" ht="15.75" customHeight="1" x14ac:dyDescent="0.2">
      <c r="A54" s="18" t="s">
        <v>40</v>
      </c>
      <c r="B54" s="21">
        <f t="shared" si="55"/>
        <v>87066.139308810642</v>
      </c>
      <c r="C54" s="19">
        <v>5301.0016873727636</v>
      </c>
      <c r="D54" s="19">
        <v>77815.647204301247</v>
      </c>
      <c r="E54" s="20">
        <v>3949.4904171366343</v>
      </c>
      <c r="F54" s="21">
        <f t="shared" si="56"/>
        <v>97227.322734735746</v>
      </c>
      <c r="G54" s="19">
        <v>5906.2721480007403</v>
      </c>
      <c r="H54" s="19">
        <v>88232.949953871022</v>
      </c>
      <c r="I54" s="20">
        <v>3088.1006328639783</v>
      </c>
      <c r="J54" s="21">
        <f t="shared" si="57"/>
        <v>99953.84547135618</v>
      </c>
      <c r="K54" s="19">
        <v>3701.4602716033</v>
      </c>
      <c r="L54" s="19">
        <v>93316.726535508002</v>
      </c>
      <c r="M54" s="20">
        <v>2935.6586642448801</v>
      </c>
    </row>
    <row r="55" spans="1:13" ht="15.75" customHeight="1" x14ac:dyDescent="0.2">
      <c r="A55" s="18" t="s">
        <v>41</v>
      </c>
      <c r="B55" s="21">
        <f t="shared" si="55"/>
        <v>693930.71052595251</v>
      </c>
      <c r="C55" s="19">
        <v>86876.868765306164</v>
      </c>
      <c r="D55" s="19">
        <v>543261.57639445306</v>
      </c>
      <c r="E55" s="20">
        <v>63792.265366193315</v>
      </c>
      <c r="F55" s="21">
        <f t="shared" si="56"/>
        <v>694459.04429517861</v>
      </c>
      <c r="G55" s="19">
        <v>91541.346375472698</v>
      </c>
      <c r="H55" s="19">
        <v>543496.4972150157</v>
      </c>
      <c r="I55" s="20">
        <v>59421.200704690142</v>
      </c>
      <c r="J55" s="21">
        <f t="shared" si="57"/>
        <v>696418.19108484488</v>
      </c>
      <c r="K55" s="19">
        <v>119290.399755919</v>
      </c>
      <c r="L55" s="19">
        <v>516666.08756020298</v>
      </c>
      <c r="M55" s="20">
        <v>60461.7037687228</v>
      </c>
    </row>
    <row r="56" spans="1:13" ht="15.75" customHeight="1" x14ac:dyDescent="0.2">
      <c r="A56" s="18" t="s">
        <v>42</v>
      </c>
      <c r="B56" s="21">
        <f t="shared" si="55"/>
        <v>16276.566740515551</v>
      </c>
      <c r="C56" s="19">
        <v>3663.6050288169999</v>
      </c>
      <c r="D56" s="19">
        <v>11529.358931144508</v>
      </c>
      <c r="E56" s="20">
        <v>1083.602780554043</v>
      </c>
      <c r="F56" s="21">
        <f t="shared" si="56"/>
        <v>23752.577326342573</v>
      </c>
      <c r="G56" s="19">
        <v>3776.611173491</v>
      </c>
      <c r="H56" s="19">
        <v>18917.9966025713</v>
      </c>
      <c r="I56" s="20">
        <v>1057.9695502802711</v>
      </c>
      <c r="J56" s="21">
        <f t="shared" si="57"/>
        <v>24359.8140691517</v>
      </c>
      <c r="K56" s="19">
        <v>7179.0506316840901</v>
      </c>
      <c r="L56" s="19">
        <v>15995.9635894556</v>
      </c>
      <c r="M56" s="20">
        <v>1184.79984801201</v>
      </c>
    </row>
    <row r="57" spans="1:13" ht="6.75" customHeight="1" x14ac:dyDescent="0.2">
      <c r="A57" s="18"/>
      <c r="B57" s="19"/>
      <c r="C57" s="19"/>
      <c r="D57" s="19"/>
      <c r="E57" s="20"/>
      <c r="F57" s="21"/>
      <c r="G57" s="19"/>
      <c r="H57" s="19"/>
      <c r="I57" s="20"/>
      <c r="J57" s="21"/>
      <c r="K57" s="19"/>
      <c r="L57" s="19"/>
      <c r="M57" s="20"/>
    </row>
    <row r="58" spans="1:13" ht="15.75" customHeight="1" x14ac:dyDescent="0.2">
      <c r="A58" s="25" t="s">
        <v>43</v>
      </c>
      <c r="B58" s="24">
        <f>SUM(B59:B64)</f>
        <v>202444.52019579802</v>
      </c>
      <c r="C58" s="22">
        <f t="shared" ref="C58" si="58">SUM(C59:C64)</f>
        <v>39645.759163799492</v>
      </c>
      <c r="D58" s="22">
        <f t="shared" ref="D58" si="59">SUM(D59:D64)</f>
        <v>137825.86407224991</v>
      </c>
      <c r="E58" s="23">
        <f t="shared" ref="E58" si="60">SUM(E59:E64)</f>
        <v>24972.896959748548</v>
      </c>
      <c r="F58" s="24">
        <f>SUM(F59:F64)</f>
        <v>199378.67215819246</v>
      </c>
      <c r="G58" s="22">
        <f t="shared" ref="G58" si="61">SUM(G59:G64)</f>
        <v>41148.616659653722</v>
      </c>
      <c r="H58" s="22">
        <f t="shared" ref="H58" si="62">SUM(H59:H64)</f>
        <v>133825.59012552854</v>
      </c>
      <c r="I58" s="23">
        <f t="shared" ref="I58" si="63">SUM(I59:I64)</f>
        <v>24404.465373010171</v>
      </c>
      <c r="J58" s="24">
        <f>SUM(J59:J64)</f>
        <v>208458.29344844611</v>
      </c>
      <c r="K58" s="22">
        <f t="shared" ref="K58:M58" si="64">SUM(K59:K64)</f>
        <v>39873.131000633955</v>
      </c>
      <c r="L58" s="22">
        <f t="shared" si="64"/>
        <v>144390.8550016871</v>
      </c>
      <c r="M58" s="23">
        <f t="shared" si="64"/>
        <v>24194.307446125011</v>
      </c>
    </row>
    <row r="59" spans="1:13" ht="15.75" customHeight="1" x14ac:dyDescent="0.2">
      <c r="A59" s="18" t="s">
        <v>44</v>
      </c>
      <c r="B59" s="21">
        <f>SUM(C59:E59)</f>
        <v>35416.48405801451</v>
      </c>
      <c r="C59" s="19">
        <v>11196.286395433999</v>
      </c>
      <c r="D59" s="19">
        <v>23128.289274215036</v>
      </c>
      <c r="E59" s="20">
        <v>1091.9083883654762</v>
      </c>
      <c r="F59" s="21">
        <f>SUM(G59:I59)</f>
        <v>30795.394886452603</v>
      </c>
      <c r="G59" s="19">
        <v>9143.8972900212993</v>
      </c>
      <c r="H59" s="19">
        <v>20326.129125476586</v>
      </c>
      <c r="I59" s="20">
        <v>1325.3684709547144</v>
      </c>
      <c r="J59" s="21">
        <f>SUM(K59:M59)</f>
        <v>28340.163962342711</v>
      </c>
      <c r="K59" s="19">
        <v>7216.5701559700001</v>
      </c>
      <c r="L59" s="19">
        <v>19725.916865966101</v>
      </c>
      <c r="M59" s="20">
        <v>1397.6769404066099</v>
      </c>
    </row>
    <row r="60" spans="1:13" ht="15.75" customHeight="1" x14ac:dyDescent="0.2">
      <c r="A60" s="18" t="s">
        <v>45</v>
      </c>
      <c r="B60" s="21">
        <f t="shared" ref="B60:B64" si="65">SUM(C60:E60)</f>
        <v>28104.04765171514</v>
      </c>
      <c r="C60" s="19">
        <v>9465.7613045580019</v>
      </c>
      <c r="D60" s="19">
        <v>15079.205566402288</v>
      </c>
      <c r="E60" s="20">
        <v>3559.0807807548472</v>
      </c>
      <c r="F60" s="21">
        <f t="shared" ref="F60:F64" si="66">SUM(G60:I60)</f>
        <v>28877.425140365154</v>
      </c>
      <c r="G60" s="19">
        <v>9606.876658027244</v>
      </c>
      <c r="H60" s="19">
        <v>14674.678119333468</v>
      </c>
      <c r="I60" s="20">
        <v>4595.8703630044429</v>
      </c>
      <c r="J60" s="21">
        <f t="shared" ref="J60:J64" si="67">SUM(K60:M60)</f>
        <v>27881.347144007392</v>
      </c>
      <c r="K60" s="19">
        <v>8382.1800575965208</v>
      </c>
      <c r="L60" s="19">
        <v>14901.751752100099</v>
      </c>
      <c r="M60" s="20">
        <v>4597.41533431077</v>
      </c>
    </row>
    <row r="61" spans="1:13" ht="15.75" customHeight="1" x14ac:dyDescent="0.2">
      <c r="A61" s="18" t="s">
        <v>46</v>
      </c>
      <c r="B61" s="21">
        <f t="shared" si="65"/>
        <v>61331.980028984202</v>
      </c>
      <c r="C61" s="19">
        <v>8220.5835069148943</v>
      </c>
      <c r="D61" s="19">
        <v>45847.38210902908</v>
      </c>
      <c r="E61" s="20">
        <v>7264.0144130402241</v>
      </c>
      <c r="F61" s="21">
        <f t="shared" si="66"/>
        <v>62818.189595590338</v>
      </c>
      <c r="G61" s="19">
        <v>11556.005655940202</v>
      </c>
      <c r="H61" s="19">
        <v>43913.360284907736</v>
      </c>
      <c r="I61" s="20">
        <v>7348.8236547424031</v>
      </c>
      <c r="J61" s="21">
        <f t="shared" si="67"/>
        <v>70091.104918760335</v>
      </c>
      <c r="K61" s="19">
        <v>13089.046234002601</v>
      </c>
      <c r="L61" s="19">
        <v>50246.135149918802</v>
      </c>
      <c r="M61" s="20">
        <v>6755.9235348389302</v>
      </c>
    </row>
    <row r="62" spans="1:13" ht="15.75" customHeight="1" x14ac:dyDescent="0.2">
      <c r="A62" s="18" t="s">
        <v>47</v>
      </c>
      <c r="B62" s="21">
        <f t="shared" si="65"/>
        <v>45007.2194742875</v>
      </c>
      <c r="C62" s="19">
        <v>10763.127956892597</v>
      </c>
      <c r="D62" s="19">
        <v>32248.900603205788</v>
      </c>
      <c r="E62" s="20">
        <v>1995.1909141891167</v>
      </c>
      <c r="F62" s="21">
        <f t="shared" si="66"/>
        <v>46445.037409774683</v>
      </c>
      <c r="G62" s="19">
        <v>7733.1784227319731</v>
      </c>
      <c r="H62" s="19">
        <v>36897.156090938253</v>
      </c>
      <c r="I62" s="20">
        <v>1814.7028961044564</v>
      </c>
      <c r="J62" s="21">
        <f t="shared" si="67"/>
        <v>51284.271105402164</v>
      </c>
      <c r="K62" s="19">
        <v>7958.3298312422003</v>
      </c>
      <c r="L62" s="19">
        <v>41498.737056183403</v>
      </c>
      <c r="M62" s="20">
        <v>1827.2042179765599</v>
      </c>
    </row>
    <row r="63" spans="1:13" ht="15.75" customHeight="1" x14ac:dyDescent="0.2">
      <c r="A63" s="18" t="s">
        <v>48</v>
      </c>
      <c r="B63" s="21">
        <f t="shared" si="65"/>
        <v>6777.7486437453354</v>
      </c>
      <c r="C63" s="19">
        <v>0</v>
      </c>
      <c r="D63" s="19">
        <v>139.80213367146499</v>
      </c>
      <c r="E63" s="20">
        <v>6637.9465100738707</v>
      </c>
      <c r="F63" s="21">
        <f t="shared" si="66"/>
        <v>5528.972726307632</v>
      </c>
      <c r="G63" s="19">
        <v>0</v>
      </c>
      <c r="H63" s="19">
        <v>91.919271719714004</v>
      </c>
      <c r="I63" s="20">
        <v>5437.0534545879182</v>
      </c>
      <c r="J63" s="21">
        <f t="shared" si="67"/>
        <v>5707.2527811625114</v>
      </c>
      <c r="K63" s="19">
        <v>0</v>
      </c>
      <c r="L63" s="19">
        <v>164.43429254751101</v>
      </c>
      <c r="M63" s="20">
        <v>5542.8184886150002</v>
      </c>
    </row>
    <row r="64" spans="1:13" ht="15.75" customHeight="1" x14ac:dyDescent="0.2">
      <c r="A64" s="18" t="s">
        <v>49</v>
      </c>
      <c r="B64" s="21">
        <f t="shared" si="65"/>
        <v>25807.040339051302</v>
      </c>
      <c r="C64" s="19">
        <v>0</v>
      </c>
      <c r="D64" s="19">
        <v>21382.284385726292</v>
      </c>
      <c r="E64" s="20">
        <v>4424.7559533250114</v>
      </c>
      <c r="F64" s="21">
        <f t="shared" si="66"/>
        <v>24913.652399702019</v>
      </c>
      <c r="G64" s="19">
        <v>3108.6586329330003</v>
      </c>
      <c r="H64" s="19">
        <v>17922.347233152781</v>
      </c>
      <c r="I64" s="20">
        <v>3882.646533616236</v>
      </c>
      <c r="J64" s="21">
        <f t="shared" si="67"/>
        <v>25154.15353677098</v>
      </c>
      <c r="K64" s="19">
        <v>3227.00472182264</v>
      </c>
      <c r="L64" s="19">
        <v>17853.8798849712</v>
      </c>
      <c r="M64" s="20">
        <v>4073.26892997714</v>
      </c>
    </row>
    <row r="65" spans="1:13" ht="6.75" customHeight="1" x14ac:dyDescent="0.2">
      <c r="A65" s="18"/>
      <c r="B65" s="19"/>
      <c r="C65" s="19"/>
      <c r="D65" s="19"/>
      <c r="E65" s="20"/>
      <c r="F65" s="21"/>
      <c r="G65" s="19"/>
      <c r="H65" s="19"/>
      <c r="I65" s="20"/>
      <c r="J65" s="21"/>
      <c r="K65" s="19"/>
      <c r="L65" s="19"/>
      <c r="M65" s="20"/>
    </row>
    <row r="66" spans="1:13" ht="15.75" customHeight="1" x14ac:dyDescent="0.2">
      <c r="A66" s="3" t="s">
        <v>50</v>
      </c>
      <c r="B66" s="24">
        <f>SUM(B67:B72)</f>
        <v>187319.39865222338</v>
      </c>
      <c r="C66" s="22">
        <f t="shared" ref="C66" si="68">SUM(C67:C72)</f>
        <v>67167.389015896493</v>
      </c>
      <c r="D66" s="22">
        <f t="shared" ref="D66" si="69">SUM(D67:D72)</f>
        <v>110146.15194095677</v>
      </c>
      <c r="E66" s="23">
        <f t="shared" ref="E66" si="70">SUM(E67:E72)</f>
        <v>10005.857695370112</v>
      </c>
      <c r="F66" s="24">
        <f>SUM(F67:F72)</f>
        <v>203789.34496751748</v>
      </c>
      <c r="G66" s="22">
        <f t="shared" ref="G66" si="71">SUM(G67:G72)</f>
        <v>62024.633996882134</v>
      </c>
      <c r="H66" s="22">
        <f t="shared" ref="H66" si="72">SUM(H67:H72)</f>
        <v>127365.1448892732</v>
      </c>
      <c r="I66" s="23">
        <f t="shared" ref="I66" si="73">SUM(I67:I72)</f>
        <v>14399.566081362154</v>
      </c>
      <c r="J66" s="24">
        <f>SUM(J67:J72)</f>
        <v>206805.95704735804</v>
      </c>
      <c r="K66" s="22">
        <f t="shared" ref="K66:M66" si="74">SUM(K67:K72)</f>
        <v>72474.730539550015</v>
      </c>
      <c r="L66" s="22">
        <f t="shared" si="74"/>
        <v>119078.56613994099</v>
      </c>
      <c r="M66" s="23">
        <f t="shared" si="74"/>
        <v>15252.660367867</v>
      </c>
    </row>
    <row r="67" spans="1:13" ht="15.75" customHeight="1" x14ac:dyDescent="0.2">
      <c r="A67" s="18" t="s">
        <v>51</v>
      </c>
      <c r="B67" s="21">
        <f>SUM(C67:E67)</f>
        <v>36398.47272740191</v>
      </c>
      <c r="C67" s="19">
        <v>12598.515903806274</v>
      </c>
      <c r="D67" s="19">
        <v>23098.127890828328</v>
      </c>
      <c r="E67" s="20">
        <v>701.82893276731238</v>
      </c>
      <c r="F67" s="21">
        <f>SUM(G67:I67)</f>
        <v>37989.586315320717</v>
      </c>
      <c r="G67" s="19">
        <v>9849.3857284729729</v>
      </c>
      <c r="H67" s="19">
        <v>26556.264030354014</v>
      </c>
      <c r="I67" s="20">
        <v>1583.936556493732</v>
      </c>
      <c r="J67" s="21">
        <f>SUM(K67:M67)</f>
        <v>39638.576103910003</v>
      </c>
      <c r="K67" s="19">
        <v>14785.153574800001</v>
      </c>
      <c r="L67" s="19">
        <v>23276.1037029</v>
      </c>
      <c r="M67" s="20">
        <v>1577.31882621</v>
      </c>
    </row>
    <row r="68" spans="1:13" ht="15.75" customHeight="1" x14ac:dyDescent="0.2">
      <c r="A68" s="18" t="s">
        <v>52</v>
      </c>
      <c r="B68" s="21">
        <f t="shared" ref="B68:B72" si="75">SUM(C68:E68)</f>
        <v>52395.184878101703</v>
      </c>
      <c r="C68" s="19">
        <v>20380.454842531733</v>
      </c>
      <c r="D68" s="19">
        <v>31222.59142979006</v>
      </c>
      <c r="E68" s="20">
        <v>792.13860577991363</v>
      </c>
      <c r="F68" s="21">
        <f t="shared" ref="F68:F72" si="76">SUM(G68:I68)</f>
        <v>61535.097819965828</v>
      </c>
      <c r="G68" s="19">
        <v>20418.908179139951</v>
      </c>
      <c r="H68" s="19">
        <v>40210.858047736554</v>
      </c>
      <c r="I68" s="20">
        <v>905.33159308932545</v>
      </c>
      <c r="J68" s="21">
        <f t="shared" ref="J68:J72" si="77">SUM(K68:M68)</f>
        <v>61871.661692511996</v>
      </c>
      <c r="K68" s="19">
        <v>21572.679995300001</v>
      </c>
      <c r="L68" s="19">
        <v>39419.702467199997</v>
      </c>
      <c r="M68" s="20">
        <v>879.27923001199997</v>
      </c>
    </row>
    <row r="69" spans="1:13" ht="15.75" customHeight="1" x14ac:dyDescent="0.2">
      <c r="A69" s="18" t="s">
        <v>53</v>
      </c>
      <c r="B69" s="21">
        <f t="shared" si="75"/>
        <v>22991.77079637524</v>
      </c>
      <c r="C69" s="19">
        <v>14727.935979127389</v>
      </c>
      <c r="D69" s="19">
        <v>6864.7980948610557</v>
      </c>
      <c r="E69" s="20">
        <v>1399.0367223867943</v>
      </c>
      <c r="F69" s="21">
        <f t="shared" si="76"/>
        <v>27610.720160673984</v>
      </c>
      <c r="G69" s="19">
        <v>11689.912841808182</v>
      </c>
      <c r="H69" s="19">
        <v>12552.167781133974</v>
      </c>
      <c r="I69" s="20">
        <v>3368.6395377318258</v>
      </c>
      <c r="J69" s="21">
        <f t="shared" si="77"/>
        <v>28990.48658819</v>
      </c>
      <c r="K69" s="19">
        <v>13708.102621399999</v>
      </c>
      <c r="L69" s="19">
        <v>11750.7079171</v>
      </c>
      <c r="M69" s="20">
        <v>3531.6760496900001</v>
      </c>
    </row>
    <row r="70" spans="1:13" ht="15.75" customHeight="1" x14ac:dyDescent="0.2">
      <c r="A70" s="18" t="s">
        <v>54</v>
      </c>
      <c r="B70" s="21">
        <f t="shared" si="75"/>
        <v>775.86600801964869</v>
      </c>
      <c r="C70" s="19">
        <v>0</v>
      </c>
      <c r="D70" s="19">
        <v>0</v>
      </c>
      <c r="E70" s="20">
        <v>775.86600801964869</v>
      </c>
      <c r="F70" s="21">
        <f t="shared" si="76"/>
        <v>817.25308089472139</v>
      </c>
      <c r="G70" s="19">
        <v>0</v>
      </c>
      <c r="H70" s="19">
        <v>0</v>
      </c>
      <c r="I70" s="20">
        <v>817.25308089472139</v>
      </c>
      <c r="J70" s="21">
        <f t="shared" si="77"/>
        <v>1105.851113786</v>
      </c>
      <c r="K70" s="19">
        <v>0</v>
      </c>
      <c r="L70" s="19">
        <v>178.88427514099999</v>
      </c>
      <c r="M70" s="20">
        <v>926.96683864500005</v>
      </c>
    </row>
    <row r="71" spans="1:13" ht="15.75" customHeight="1" x14ac:dyDescent="0.2">
      <c r="A71" s="18" t="s">
        <v>55</v>
      </c>
      <c r="B71" s="21">
        <f t="shared" si="75"/>
        <v>25667.454769184424</v>
      </c>
      <c r="C71" s="19">
        <v>2954.477116965098</v>
      </c>
      <c r="D71" s="19">
        <v>21397.296648603417</v>
      </c>
      <c r="E71" s="20">
        <v>1315.6810036159072</v>
      </c>
      <c r="F71" s="21">
        <f t="shared" si="76"/>
        <v>23163.479382861286</v>
      </c>
      <c r="G71" s="19">
        <v>1385.4064436209001</v>
      </c>
      <c r="H71" s="19">
        <v>19550.349208611751</v>
      </c>
      <c r="I71" s="20">
        <v>2227.7237306286338</v>
      </c>
      <c r="J71" s="21">
        <f t="shared" si="77"/>
        <v>20935.873201419996</v>
      </c>
      <c r="K71" s="19">
        <v>1677.66245755</v>
      </c>
      <c r="L71" s="19">
        <v>16445.459507299998</v>
      </c>
      <c r="M71" s="20">
        <v>2812.7512365699999</v>
      </c>
    </row>
    <row r="72" spans="1:13" ht="15.75" customHeight="1" x14ac:dyDescent="0.2">
      <c r="A72" s="18" t="s">
        <v>56</v>
      </c>
      <c r="B72" s="21">
        <f t="shared" si="75"/>
        <v>49090.649473140445</v>
      </c>
      <c r="C72" s="19">
        <v>16506.005173466001</v>
      </c>
      <c r="D72" s="19">
        <v>27563.337876873906</v>
      </c>
      <c r="E72" s="20">
        <v>5021.3064228005369</v>
      </c>
      <c r="F72" s="21">
        <f t="shared" si="76"/>
        <v>52673.208207800948</v>
      </c>
      <c r="G72" s="19">
        <v>18681.020803840125</v>
      </c>
      <c r="H72" s="19">
        <v>28495.505821436906</v>
      </c>
      <c r="I72" s="20">
        <v>5496.6815825239164</v>
      </c>
      <c r="J72" s="21">
        <f t="shared" si="77"/>
        <v>54263.508347540002</v>
      </c>
      <c r="K72" s="19">
        <v>20731.131890500001</v>
      </c>
      <c r="L72" s="19">
        <v>28007.708270300001</v>
      </c>
      <c r="M72" s="20">
        <v>5524.6681867400002</v>
      </c>
    </row>
    <row r="73" spans="1:13" ht="6.75" customHeight="1" x14ac:dyDescent="0.2">
      <c r="A73" s="18"/>
      <c r="B73" s="19"/>
      <c r="C73" s="19"/>
      <c r="D73" s="19"/>
      <c r="E73" s="20"/>
      <c r="F73" s="21"/>
      <c r="G73" s="19"/>
      <c r="H73" s="19"/>
      <c r="I73" s="20"/>
      <c r="J73" s="21"/>
      <c r="K73" s="19"/>
      <c r="L73" s="19"/>
      <c r="M73" s="20"/>
    </row>
    <row r="74" spans="1:13" ht="15.75" customHeight="1" x14ac:dyDescent="0.2">
      <c r="A74" s="3" t="s">
        <v>57</v>
      </c>
      <c r="B74" s="24">
        <f>SUM(B75:B78)</f>
        <v>62033.416351089756</v>
      </c>
      <c r="C74" s="22">
        <f t="shared" ref="C74" si="78">SUM(C75:C78)</f>
        <v>11463.524261238341</v>
      </c>
      <c r="D74" s="22">
        <f t="shared" ref="D74" si="79">SUM(D75:D78)</f>
        <v>35797.66258199179</v>
      </c>
      <c r="E74" s="23">
        <f t="shared" ref="E74" si="80">SUM(E75:E78)</f>
        <v>14772.229507859622</v>
      </c>
      <c r="F74" s="24">
        <f>SUM(F75:F78)</f>
        <v>79487.103826099061</v>
      </c>
      <c r="G74" s="22">
        <f t="shared" ref="G74" si="81">SUM(G75:G78)</f>
        <v>4226.1361698129995</v>
      </c>
      <c r="H74" s="22">
        <f t="shared" ref="H74" si="82">SUM(H75:H78)</f>
        <v>56223.768299028547</v>
      </c>
      <c r="I74" s="23">
        <f t="shared" ref="I74" si="83">SUM(I75:I78)</f>
        <v>19037.199357257512</v>
      </c>
      <c r="J74" s="24">
        <f>SUM(J75:J78)</f>
        <v>84531.096510464762</v>
      </c>
      <c r="K74" s="22">
        <f t="shared" ref="K74:M74" si="84">SUM(K75:K78)</f>
        <v>7649.2853426367601</v>
      </c>
      <c r="L74" s="22">
        <f t="shared" si="84"/>
        <v>57548.309044118003</v>
      </c>
      <c r="M74" s="23">
        <f t="shared" si="84"/>
        <v>19333.502123709997</v>
      </c>
    </row>
    <row r="75" spans="1:13" ht="15.75" customHeight="1" x14ac:dyDescent="0.2">
      <c r="A75" s="18" t="s">
        <v>58</v>
      </c>
      <c r="B75" s="21">
        <f>SUM(C75:E75)</f>
        <v>20857.203446299442</v>
      </c>
      <c r="C75" s="19">
        <v>0</v>
      </c>
      <c r="D75" s="19">
        <v>10266.969786194089</v>
      </c>
      <c r="E75" s="20">
        <v>10590.233660105352</v>
      </c>
      <c r="F75" s="21">
        <f>SUM(G75:I75)</f>
        <v>32826.145124451839</v>
      </c>
      <c r="G75" s="19">
        <v>0</v>
      </c>
      <c r="H75" s="19">
        <v>19884.00796498351</v>
      </c>
      <c r="I75" s="20">
        <v>12942.137159468326</v>
      </c>
      <c r="J75" s="21">
        <f>SUM(K75:M75)</f>
        <v>36702.086768100002</v>
      </c>
      <c r="K75" s="19">
        <v>0</v>
      </c>
      <c r="L75" s="19">
        <v>23705.121505200001</v>
      </c>
      <c r="M75" s="20">
        <v>12996.965262899999</v>
      </c>
    </row>
    <row r="76" spans="1:13" ht="15.75" customHeight="1" x14ac:dyDescent="0.2">
      <c r="A76" s="18" t="s">
        <v>59</v>
      </c>
      <c r="B76" s="21">
        <f t="shared" ref="B76:B78" si="85">SUM(C76:E76)</f>
        <v>14407.042151810952</v>
      </c>
      <c r="C76" s="19">
        <v>8722.5236277257991</v>
      </c>
      <c r="D76" s="19">
        <v>2650.2184478459299</v>
      </c>
      <c r="E76" s="20">
        <v>3034.3000762392239</v>
      </c>
      <c r="F76" s="21">
        <f t="shared" ref="F76:F78" si="86">SUM(G76:I76)</f>
        <v>8013.2800888234651</v>
      </c>
      <c r="G76" s="19">
        <v>0</v>
      </c>
      <c r="H76" s="19">
        <v>3560.2065358418499</v>
      </c>
      <c r="I76" s="20">
        <v>4453.0735529816147</v>
      </c>
      <c r="J76" s="21">
        <f t="shared" ref="J76:J78" si="87">SUM(K76:M76)</f>
        <v>9345.9277661800006</v>
      </c>
      <c r="K76" s="19">
        <v>0</v>
      </c>
      <c r="L76" s="19">
        <v>4711.9342219500004</v>
      </c>
      <c r="M76" s="20">
        <v>4633.9935442300002</v>
      </c>
    </row>
    <row r="77" spans="1:13" ht="15.75" customHeight="1" x14ac:dyDescent="0.2">
      <c r="A77" s="18" t="s">
        <v>60</v>
      </c>
      <c r="B77" s="21">
        <f t="shared" si="85"/>
        <v>25866.551833169309</v>
      </c>
      <c r="C77" s="19">
        <v>2741.0006335125418</v>
      </c>
      <c r="D77" s="19">
        <v>22074.211075365078</v>
      </c>
      <c r="E77" s="20">
        <v>1051.340124291688</v>
      </c>
      <c r="F77" s="21">
        <f t="shared" si="86"/>
        <v>37707.791222705731</v>
      </c>
      <c r="G77" s="19">
        <v>4226.1361698129995</v>
      </c>
      <c r="H77" s="19">
        <v>31971.669238090679</v>
      </c>
      <c r="I77" s="20">
        <v>1509.9858148020535</v>
      </c>
      <c r="J77" s="21">
        <f t="shared" si="87"/>
        <v>37562.894278010004</v>
      </c>
      <c r="K77" s="19">
        <v>7647.5848484799999</v>
      </c>
      <c r="L77" s="19">
        <v>28339.3313614</v>
      </c>
      <c r="M77" s="20">
        <v>1575.9780681300001</v>
      </c>
    </row>
    <row r="78" spans="1:13" ht="15.75" customHeight="1" x14ac:dyDescent="0.2">
      <c r="A78" s="18" t="s">
        <v>61</v>
      </c>
      <c r="B78" s="21">
        <f t="shared" si="85"/>
        <v>902.61891981005124</v>
      </c>
      <c r="C78" s="19">
        <v>0</v>
      </c>
      <c r="D78" s="19">
        <v>806.26327258669301</v>
      </c>
      <c r="E78" s="20">
        <v>96.355647223358289</v>
      </c>
      <c r="F78" s="21">
        <f t="shared" si="86"/>
        <v>939.88739011802659</v>
      </c>
      <c r="G78" s="19">
        <v>0</v>
      </c>
      <c r="H78" s="19">
        <v>807.88456011250992</v>
      </c>
      <c r="I78" s="20">
        <v>132.0028300055167</v>
      </c>
      <c r="J78" s="21">
        <f t="shared" si="87"/>
        <v>920.18769817476004</v>
      </c>
      <c r="K78" s="19">
        <v>1.70049415676</v>
      </c>
      <c r="L78" s="19">
        <v>791.92195556800004</v>
      </c>
      <c r="M78" s="20">
        <v>126.56524845</v>
      </c>
    </row>
    <row r="79" spans="1:13" ht="6.75" customHeight="1" x14ac:dyDescent="0.2">
      <c r="A79" s="18"/>
      <c r="B79" s="19"/>
      <c r="C79" s="19"/>
      <c r="D79" s="19"/>
      <c r="E79" s="20"/>
      <c r="F79" s="21"/>
      <c r="G79" s="19"/>
      <c r="H79" s="19"/>
      <c r="I79" s="20"/>
      <c r="J79" s="21"/>
      <c r="K79" s="19"/>
      <c r="L79" s="19"/>
      <c r="M79" s="20"/>
    </row>
    <row r="80" spans="1:13" ht="15.75" customHeight="1" x14ac:dyDescent="0.2">
      <c r="A80" s="3" t="s">
        <v>62</v>
      </c>
      <c r="B80" s="24">
        <f>SUM(B81:B86)</f>
        <v>514819.68599868281</v>
      </c>
      <c r="C80" s="22">
        <f t="shared" ref="C80" si="88">SUM(C81:C86)</f>
        <v>45947.502159491138</v>
      </c>
      <c r="D80" s="22">
        <f t="shared" ref="D80" si="89">SUM(D81:D86)</f>
        <v>427179.39095315576</v>
      </c>
      <c r="E80" s="23">
        <f t="shared" ref="E80" si="90">SUM(E81:E86)</f>
        <v>41692.792886035975</v>
      </c>
      <c r="F80" s="24">
        <f>SUM(F81:F86)</f>
        <v>511961.81119703484</v>
      </c>
      <c r="G80" s="22">
        <f t="shared" ref="G80" si="91">SUM(G81:G86)</f>
        <v>42667.303539396227</v>
      </c>
      <c r="H80" s="22">
        <f t="shared" ref="H80" si="92">SUM(H81:H86)</f>
        <v>435242.93580385856</v>
      </c>
      <c r="I80" s="23">
        <f t="shared" ref="I80" si="93">SUM(I81:I86)</f>
        <v>34051.5718537801</v>
      </c>
      <c r="J80" s="24">
        <f>SUM(J81:J86)</f>
        <v>538847.27909676603</v>
      </c>
      <c r="K80" s="22">
        <f t="shared" ref="K80:M80" si="94">SUM(K81:K86)</f>
        <v>56000.109895449998</v>
      </c>
      <c r="L80" s="22">
        <f t="shared" si="94"/>
        <v>448151.78244871995</v>
      </c>
      <c r="M80" s="23">
        <f t="shared" si="94"/>
        <v>34695.386752596001</v>
      </c>
    </row>
    <row r="81" spans="1:13" ht="15.75" customHeight="1" x14ac:dyDescent="0.2">
      <c r="A81" s="18" t="s">
        <v>63</v>
      </c>
      <c r="B81" s="21">
        <f>SUM(C81:E81)</f>
        <v>8668.7085591790037</v>
      </c>
      <c r="C81" s="19">
        <v>0</v>
      </c>
      <c r="D81" s="19">
        <v>8383.0468569972218</v>
      </c>
      <c r="E81" s="20">
        <v>285.66170218178161</v>
      </c>
      <c r="F81" s="21">
        <f>SUM(G81:I81)</f>
        <v>9448.2812760443412</v>
      </c>
      <c r="G81" s="19">
        <v>0</v>
      </c>
      <c r="H81" s="19">
        <v>9048.8930343032407</v>
      </c>
      <c r="I81" s="20">
        <v>399.38824174110118</v>
      </c>
      <c r="J81" s="21">
        <f>SUM(K81:M81)</f>
        <v>9996.3688041179994</v>
      </c>
      <c r="K81" s="19">
        <v>0</v>
      </c>
      <c r="L81" s="19">
        <v>9546.4178742200002</v>
      </c>
      <c r="M81" s="20">
        <v>449.95092989800003</v>
      </c>
    </row>
    <row r="82" spans="1:13" ht="15.75" customHeight="1" x14ac:dyDescent="0.2">
      <c r="A82" s="18" t="s">
        <v>64</v>
      </c>
      <c r="B82" s="21">
        <f t="shared" ref="B82:B86" si="95">SUM(C82:E82)</f>
        <v>186200.73269189469</v>
      </c>
      <c r="C82" s="19">
        <v>21827.737347767099</v>
      </c>
      <c r="D82" s="19">
        <v>156538.65531394715</v>
      </c>
      <c r="E82" s="20">
        <v>7834.3400301804331</v>
      </c>
      <c r="F82" s="21">
        <f t="shared" ref="F82:F86" si="96">SUM(G82:I82)</f>
        <v>182738.70850884565</v>
      </c>
      <c r="G82" s="19">
        <v>20432.9494825642</v>
      </c>
      <c r="H82" s="19">
        <v>154245.93176312366</v>
      </c>
      <c r="I82" s="20">
        <v>8059.8272631577738</v>
      </c>
      <c r="J82" s="21">
        <f t="shared" ref="J82:J86" si="97">SUM(K82:M82)</f>
        <v>189304.94602293998</v>
      </c>
      <c r="K82" s="19">
        <v>30223.5361687</v>
      </c>
      <c r="L82" s="19">
        <v>150903.37955499999</v>
      </c>
      <c r="M82" s="20">
        <v>8178.0302992400002</v>
      </c>
    </row>
    <row r="83" spans="1:13" ht="15.75" customHeight="1" x14ac:dyDescent="0.2">
      <c r="A83" s="18" t="s">
        <v>65</v>
      </c>
      <c r="B83" s="21">
        <f t="shared" si="95"/>
        <v>78220.702046125371</v>
      </c>
      <c r="C83" s="19">
        <v>17169.512850841624</v>
      </c>
      <c r="D83" s="19">
        <v>52772.618168505913</v>
      </c>
      <c r="E83" s="20">
        <v>8278.5710267778304</v>
      </c>
      <c r="F83" s="21">
        <f t="shared" si="96"/>
        <v>74921.538247717079</v>
      </c>
      <c r="G83" s="19">
        <v>14179.182543076118</v>
      </c>
      <c r="H83" s="19">
        <v>54394.171224136313</v>
      </c>
      <c r="I83" s="20">
        <v>6348.1844805046494</v>
      </c>
      <c r="J83" s="21">
        <f t="shared" si="97"/>
        <v>81538.202084279998</v>
      </c>
      <c r="K83" s="19">
        <v>17358.813168500001</v>
      </c>
      <c r="L83" s="19">
        <v>57581.087649599998</v>
      </c>
      <c r="M83" s="20">
        <v>6598.3012661800003</v>
      </c>
    </row>
    <row r="84" spans="1:13" ht="15.75" customHeight="1" x14ac:dyDescent="0.2">
      <c r="A84" s="18" t="s">
        <v>66</v>
      </c>
      <c r="B84" s="21">
        <f t="shared" si="95"/>
        <v>46320.341220191811</v>
      </c>
      <c r="C84" s="19">
        <v>0</v>
      </c>
      <c r="D84" s="19">
        <v>35494.331748378871</v>
      </c>
      <c r="E84" s="20">
        <v>10826.00947181294</v>
      </c>
      <c r="F84" s="21">
        <f t="shared" si="96"/>
        <v>48510.736432966078</v>
      </c>
      <c r="G84" s="19">
        <v>0</v>
      </c>
      <c r="H84" s="19">
        <v>39372.189780602836</v>
      </c>
      <c r="I84" s="20">
        <v>9138.5466523632458</v>
      </c>
      <c r="J84" s="21">
        <f t="shared" si="97"/>
        <v>53917.547210369994</v>
      </c>
      <c r="K84" s="19">
        <v>0</v>
      </c>
      <c r="L84" s="19">
        <v>44753.063229599997</v>
      </c>
      <c r="M84" s="20">
        <v>9164.4839807699991</v>
      </c>
    </row>
    <row r="85" spans="1:13" ht="15.75" customHeight="1" x14ac:dyDescent="0.2">
      <c r="A85" s="18" t="s">
        <v>67</v>
      </c>
      <c r="B85" s="21">
        <f t="shared" si="95"/>
        <v>29629.562359767991</v>
      </c>
      <c r="C85" s="19">
        <v>3201.9198822976741</v>
      </c>
      <c r="D85" s="19">
        <v>25839.056982038466</v>
      </c>
      <c r="E85" s="20">
        <v>588.58549543185222</v>
      </c>
      <c r="F85" s="21">
        <f t="shared" si="96"/>
        <v>29996.854786742508</v>
      </c>
      <c r="G85" s="19">
        <v>4257.1143338820993</v>
      </c>
      <c r="H85" s="19">
        <v>25302.270393152568</v>
      </c>
      <c r="I85" s="20">
        <v>437.47005970783965</v>
      </c>
      <c r="J85" s="21">
        <f t="shared" si="97"/>
        <v>30671.944110648001</v>
      </c>
      <c r="K85" s="19">
        <v>4580.8094015699999</v>
      </c>
      <c r="L85" s="19">
        <v>25592.8652883</v>
      </c>
      <c r="M85" s="20">
        <v>498.26942077799998</v>
      </c>
    </row>
    <row r="86" spans="1:13" ht="15.75" customHeight="1" x14ac:dyDescent="0.2">
      <c r="A86" s="18" t="s">
        <v>68</v>
      </c>
      <c r="B86" s="21">
        <f t="shared" si="95"/>
        <v>165779.639121524</v>
      </c>
      <c r="C86" s="19">
        <v>3748.33207858474</v>
      </c>
      <c r="D86" s="19">
        <v>148151.68188328814</v>
      </c>
      <c r="E86" s="20">
        <v>13879.625159651134</v>
      </c>
      <c r="F86" s="21">
        <f t="shared" si="96"/>
        <v>166345.69194471923</v>
      </c>
      <c r="G86" s="19">
        <v>3798.057179873806</v>
      </c>
      <c r="H86" s="19">
        <v>152879.47960853993</v>
      </c>
      <c r="I86" s="20">
        <v>9668.1551563054873</v>
      </c>
      <c r="J86" s="21">
        <f t="shared" si="97"/>
        <v>173418.27086441001</v>
      </c>
      <c r="K86" s="19">
        <v>3836.9511566800002</v>
      </c>
      <c r="L86" s="19">
        <v>159774.96885199999</v>
      </c>
      <c r="M86" s="20">
        <v>9806.3508557299992</v>
      </c>
    </row>
    <row r="87" spans="1:13" ht="6.75" customHeight="1" x14ac:dyDescent="0.2">
      <c r="A87" s="18"/>
      <c r="B87" s="19"/>
      <c r="C87" s="19"/>
      <c r="D87" s="19"/>
      <c r="E87" s="20"/>
      <c r="F87" s="21"/>
      <c r="G87" s="19"/>
      <c r="H87" s="19"/>
      <c r="I87" s="20"/>
      <c r="J87" s="21"/>
      <c r="K87" s="19"/>
      <c r="L87" s="19"/>
      <c r="M87" s="20"/>
    </row>
    <row r="88" spans="1:13" ht="15.75" customHeight="1" x14ac:dyDescent="0.2">
      <c r="A88" s="3" t="s">
        <v>69</v>
      </c>
      <c r="B88" s="24">
        <f>SUM(B89:B93)</f>
        <v>174391.43261826353</v>
      </c>
      <c r="C88" s="22">
        <f t="shared" ref="C88" si="98">SUM(C89:C93)</f>
        <v>27643.164089575672</v>
      </c>
      <c r="D88" s="22">
        <f t="shared" ref="D88" si="99">SUM(D89:D93)</f>
        <v>121058.14487546672</v>
      </c>
      <c r="E88" s="23">
        <f t="shared" ref="E88" si="100">SUM(E89:E93)</f>
        <v>25690.123653221119</v>
      </c>
      <c r="F88" s="24">
        <f>SUM(F89:F93)</f>
        <v>170970.34847227985</v>
      </c>
      <c r="G88" s="22">
        <f t="shared" ref="G88" si="101">SUM(G89:G93)</f>
        <v>28775.160700693181</v>
      </c>
      <c r="H88" s="22">
        <f t="shared" ref="H88" si="102">SUM(H89:H93)</f>
        <v>116919.96671955172</v>
      </c>
      <c r="I88" s="23">
        <f t="shared" ref="I88" si="103">SUM(I89:I93)</f>
        <v>25275.221052034954</v>
      </c>
      <c r="J88" s="24">
        <f>SUM(J89:J93)</f>
        <v>173056.02404184086</v>
      </c>
      <c r="K88" s="22">
        <f t="shared" ref="K88:M88" si="104">SUM(K89:K93)</f>
        <v>27454.692881758281</v>
      </c>
      <c r="L88" s="22">
        <f t="shared" si="104"/>
        <v>118542.81439252524</v>
      </c>
      <c r="M88" s="23">
        <f t="shared" si="104"/>
        <v>27058.516767557368</v>
      </c>
    </row>
    <row r="89" spans="1:13" ht="15.75" customHeight="1" x14ac:dyDescent="0.2">
      <c r="A89" s="18" t="s">
        <v>72</v>
      </c>
      <c r="B89" s="51" t="s">
        <v>73</v>
      </c>
      <c r="C89" s="52"/>
      <c r="D89" s="52"/>
      <c r="E89" s="53"/>
      <c r="F89" s="21">
        <f>SUM(G89:I89)</f>
        <v>2333.8843438858676</v>
      </c>
      <c r="G89" s="19">
        <v>1091.6878300425001</v>
      </c>
      <c r="H89" s="19">
        <v>489.24869644526518</v>
      </c>
      <c r="I89" s="20">
        <v>752.94781739810264</v>
      </c>
      <c r="J89" s="21">
        <f>SUM(K89:M89)</f>
        <v>2612.1099941552029</v>
      </c>
      <c r="K89" s="19">
        <v>1173.23596677046</v>
      </c>
      <c r="L89" s="19">
        <v>644.39931981498205</v>
      </c>
      <c r="M89" s="20">
        <v>794.47470756976099</v>
      </c>
    </row>
    <row r="90" spans="1:13" ht="15.75" customHeight="1" x14ac:dyDescent="0.2">
      <c r="A90" s="18" t="s">
        <v>103</v>
      </c>
      <c r="B90" s="51" t="s">
        <v>106</v>
      </c>
      <c r="C90" s="52"/>
      <c r="D90" s="52"/>
      <c r="E90" s="53"/>
      <c r="F90" s="51" t="s">
        <v>106</v>
      </c>
      <c r="G90" s="52"/>
      <c r="H90" s="52"/>
      <c r="I90" s="53"/>
      <c r="J90" s="21">
        <f t="shared" ref="J90:J93" si="105">SUM(K90:M90)</f>
        <v>28824.144256313397</v>
      </c>
      <c r="K90" s="19">
        <v>13381.431655799999</v>
      </c>
      <c r="L90" s="19">
        <v>9614.8530943691603</v>
      </c>
      <c r="M90" s="20">
        <v>5827.8595061442402</v>
      </c>
    </row>
    <row r="91" spans="1:13" ht="15.75" customHeight="1" x14ac:dyDescent="0.2">
      <c r="A91" s="18" t="s">
        <v>70</v>
      </c>
      <c r="B91" s="21">
        <f t="shared" ref="B91:B93" si="106">SUM(C91:E91)</f>
        <v>82756.856772869723</v>
      </c>
      <c r="C91" s="19">
        <v>9031.6689855504792</v>
      </c>
      <c r="D91" s="19">
        <v>73133.456934148155</v>
      </c>
      <c r="E91" s="20">
        <v>591.730853171082</v>
      </c>
      <c r="F91" s="21">
        <f t="shared" ref="F91:F93" si="107">SUM(G91:I91)</f>
        <v>82251.864712477836</v>
      </c>
      <c r="G91" s="19">
        <v>8882.283128532521</v>
      </c>
      <c r="H91" s="19">
        <v>72370.154635244224</v>
      </c>
      <c r="I91" s="20">
        <v>999.42694870109312</v>
      </c>
      <c r="J91" s="21">
        <f t="shared" si="105"/>
        <v>80340.667709912464</v>
      </c>
      <c r="K91" s="19">
        <v>7996.2810984982398</v>
      </c>
      <c r="L91" s="19">
        <v>71166.233676618896</v>
      </c>
      <c r="M91" s="20">
        <v>1178.1529347953399</v>
      </c>
    </row>
    <row r="92" spans="1:13" ht="15.75" customHeight="1" x14ac:dyDescent="0.2">
      <c r="A92" s="18" t="s">
        <v>71</v>
      </c>
      <c r="B92" s="21">
        <f t="shared" si="106"/>
        <v>19308.531043414248</v>
      </c>
      <c r="C92" s="19">
        <v>794.47875407467166</v>
      </c>
      <c r="D92" s="19">
        <v>12409.240653791208</v>
      </c>
      <c r="E92" s="20">
        <v>6104.8116355483698</v>
      </c>
      <c r="F92" s="21">
        <f t="shared" si="107"/>
        <v>47061.725865815948</v>
      </c>
      <c r="G92" s="19">
        <v>16131.71563156652</v>
      </c>
      <c r="H92" s="19">
        <v>18810.826530999599</v>
      </c>
      <c r="I92" s="20">
        <v>12119.183703249828</v>
      </c>
      <c r="J92" s="21">
        <f t="shared" si="105"/>
        <v>21598.099119741069</v>
      </c>
      <c r="K92" s="19">
        <v>2302.7789400760398</v>
      </c>
      <c r="L92" s="19">
        <v>12716.2083497568</v>
      </c>
      <c r="M92" s="20">
        <v>6579.11182990823</v>
      </c>
    </row>
    <row r="93" spans="1:13" ht="15.75" customHeight="1" x14ac:dyDescent="0.2">
      <c r="A93" s="37" t="s">
        <v>107</v>
      </c>
      <c r="B93" s="21">
        <f t="shared" si="106"/>
        <v>72326.044801979559</v>
      </c>
      <c r="C93" s="19">
        <v>17817.016349950522</v>
      </c>
      <c r="D93" s="19">
        <v>35515.447287527364</v>
      </c>
      <c r="E93" s="20">
        <v>18993.581164501666</v>
      </c>
      <c r="F93" s="21">
        <f t="shared" si="107"/>
        <v>39322.873550100201</v>
      </c>
      <c r="G93" s="19">
        <v>2669.4741105516423</v>
      </c>
      <c r="H93" s="19">
        <v>25249.73685686263</v>
      </c>
      <c r="I93" s="20">
        <v>11403.662582685933</v>
      </c>
      <c r="J93" s="21">
        <f t="shared" si="105"/>
        <v>39681.002961718739</v>
      </c>
      <c r="K93" s="19">
        <v>2600.9652206135402</v>
      </c>
      <c r="L93" s="19">
        <v>24401.1199519654</v>
      </c>
      <c r="M93" s="20">
        <v>12678.917789139799</v>
      </c>
    </row>
    <row r="94" spans="1:13" ht="6.75" customHeight="1" x14ac:dyDescent="0.2">
      <c r="A94" s="18"/>
      <c r="B94" s="19"/>
      <c r="C94" s="19"/>
      <c r="D94" s="19"/>
      <c r="E94" s="20"/>
      <c r="F94" s="21"/>
      <c r="G94" s="19"/>
      <c r="H94" s="19"/>
      <c r="I94" s="20"/>
      <c r="J94" s="21"/>
      <c r="K94" s="19"/>
      <c r="L94" s="19"/>
      <c r="M94" s="20"/>
    </row>
    <row r="95" spans="1:13" ht="15.75" customHeight="1" x14ac:dyDescent="0.2">
      <c r="A95" s="3" t="s">
        <v>74</v>
      </c>
      <c r="B95" s="24">
        <f>SUM(B96:B100)</f>
        <v>378649.52063791704</v>
      </c>
      <c r="C95" s="22">
        <f t="shared" ref="C95" si="108">SUM(C96:C100)</f>
        <v>173962.06610390794</v>
      </c>
      <c r="D95" s="22">
        <f t="shared" ref="D95" si="109">SUM(D96:D100)</f>
        <v>198308.56332302181</v>
      </c>
      <c r="E95" s="23">
        <f t="shared" ref="E95" si="110">SUM(E96:E100)</f>
        <v>6378.8912109872635</v>
      </c>
      <c r="F95" s="24">
        <f>SUM(F96:F100)</f>
        <v>382356.67803198739</v>
      </c>
      <c r="G95" s="22">
        <f t="shared" ref="G95" si="111">SUM(G96:G100)</f>
        <v>179007.46154906377</v>
      </c>
      <c r="H95" s="22">
        <f t="shared" ref="H95" si="112">SUM(H96:H100)</f>
        <v>198132.06420353305</v>
      </c>
      <c r="I95" s="23">
        <f t="shared" ref="I95" si="113">SUM(I96:I100)</f>
        <v>5217.1522793905824</v>
      </c>
      <c r="J95" s="24">
        <f>SUM(J96:J100)</f>
        <v>393156.89605214406</v>
      </c>
      <c r="K95" s="22">
        <f t="shared" ref="K95:M95" si="114">SUM(K96:K100)</f>
        <v>203991.94306932154</v>
      </c>
      <c r="L95" s="22">
        <f t="shared" si="114"/>
        <v>183580.06796549715</v>
      </c>
      <c r="M95" s="23">
        <f t="shared" si="114"/>
        <v>5584.8850173254186</v>
      </c>
    </row>
    <row r="96" spans="1:13" ht="15.75" customHeight="1" x14ac:dyDescent="0.2">
      <c r="A96" s="18" t="s">
        <v>75</v>
      </c>
      <c r="B96" s="21">
        <f>SUM(C96:E96)</f>
        <v>202322.33238272468</v>
      </c>
      <c r="C96" s="19">
        <v>125360.83297637566</v>
      </c>
      <c r="D96" s="19">
        <v>76961.499406349016</v>
      </c>
      <c r="E96" s="20">
        <v>0</v>
      </c>
      <c r="F96" s="21">
        <f>SUM(G96:I96)</f>
        <v>202448.4867321316</v>
      </c>
      <c r="G96" s="19">
        <v>126626.26769966714</v>
      </c>
      <c r="H96" s="19">
        <v>75822.219032464462</v>
      </c>
      <c r="I96" s="20">
        <v>0</v>
      </c>
      <c r="J96" s="21">
        <f>SUM(K96:M96)</f>
        <v>208096.44708540197</v>
      </c>
      <c r="K96" s="19">
        <v>141488.96474996599</v>
      </c>
      <c r="L96" s="19">
        <v>66607.482335435998</v>
      </c>
      <c r="M96" s="20">
        <v>0</v>
      </c>
    </row>
    <row r="97" spans="1:13" ht="15.75" customHeight="1" x14ac:dyDescent="0.2">
      <c r="A97" s="18" t="s">
        <v>76</v>
      </c>
      <c r="B97" s="21">
        <f t="shared" ref="B97:B100" si="115">SUM(C97:E97)</f>
        <v>5717.9800763094763</v>
      </c>
      <c r="C97" s="19">
        <v>3993.8437891029002</v>
      </c>
      <c r="D97" s="19">
        <v>1705.1279361770462</v>
      </c>
      <c r="E97" s="20">
        <v>19.008351029530001</v>
      </c>
      <c r="F97" s="21">
        <f t="shared" ref="F97:F100" si="116">SUM(G97:I97)</f>
        <v>5530.3962308446471</v>
      </c>
      <c r="G97" s="19">
        <v>3485.6437311634099</v>
      </c>
      <c r="H97" s="19">
        <v>2025.8072118784919</v>
      </c>
      <c r="I97" s="20">
        <v>18.945287802745003</v>
      </c>
      <c r="J97" s="21">
        <f t="shared" ref="J97:J100" si="117">SUM(K97:M97)</f>
        <v>5692.5735297912133</v>
      </c>
      <c r="K97" s="19">
        <v>3675.33956577974</v>
      </c>
      <c r="L97" s="19">
        <v>1998.7137316598401</v>
      </c>
      <c r="M97" s="20">
        <v>18.520232351632998</v>
      </c>
    </row>
    <row r="98" spans="1:13" ht="15.75" customHeight="1" x14ac:dyDescent="0.2">
      <c r="A98" s="18" t="s">
        <v>77</v>
      </c>
      <c r="B98" s="21">
        <f t="shared" si="115"/>
        <v>67175.707668687886</v>
      </c>
      <c r="C98" s="19">
        <v>11934.148286100761</v>
      </c>
      <c r="D98" s="19">
        <v>52913.325110938073</v>
      </c>
      <c r="E98" s="20">
        <v>2328.2342716490598</v>
      </c>
      <c r="F98" s="21">
        <f t="shared" si="116"/>
        <v>73278.235486891223</v>
      </c>
      <c r="G98" s="19">
        <v>15128.836110824152</v>
      </c>
      <c r="H98" s="19">
        <v>55710.793359959105</v>
      </c>
      <c r="I98" s="20">
        <v>2438.6060161079718</v>
      </c>
      <c r="J98" s="21">
        <f t="shared" si="117"/>
        <v>76886.600546834597</v>
      </c>
      <c r="K98" s="19">
        <v>24311.749213105799</v>
      </c>
      <c r="L98" s="19">
        <v>50066.254217344998</v>
      </c>
      <c r="M98" s="20">
        <v>2508.5971163837899</v>
      </c>
    </row>
    <row r="99" spans="1:13" ht="15.75" customHeight="1" x14ac:dyDescent="0.2">
      <c r="A99" s="18" t="s">
        <v>78</v>
      </c>
      <c r="B99" s="21">
        <f t="shared" si="115"/>
        <v>43743.73023047809</v>
      </c>
      <c r="C99" s="19">
        <v>23858.864006552711</v>
      </c>
      <c r="D99" s="19">
        <v>16145.856208653189</v>
      </c>
      <c r="E99" s="20">
        <v>3739.0100152721848</v>
      </c>
      <c r="F99" s="21">
        <f t="shared" si="116"/>
        <v>40471.811338124062</v>
      </c>
      <c r="G99" s="19">
        <v>23273.729515974439</v>
      </c>
      <c r="H99" s="19">
        <v>14725.548548811234</v>
      </c>
      <c r="I99" s="20">
        <v>2472.5332733383943</v>
      </c>
      <c r="J99" s="21">
        <f t="shared" si="117"/>
        <v>42698.229458561378</v>
      </c>
      <c r="K99" s="19">
        <v>24008.294680892901</v>
      </c>
      <c r="L99" s="19">
        <v>16106.625255422599</v>
      </c>
      <c r="M99" s="20">
        <v>2583.3095222458801</v>
      </c>
    </row>
    <row r="100" spans="1:13" ht="15.75" customHeight="1" x14ac:dyDescent="0.2">
      <c r="A100" s="18" t="s">
        <v>79</v>
      </c>
      <c r="B100" s="21">
        <f t="shared" si="115"/>
        <v>59689.770279716897</v>
      </c>
      <c r="C100" s="19">
        <v>8814.3770457759001</v>
      </c>
      <c r="D100" s="19">
        <v>50582.754660904509</v>
      </c>
      <c r="E100" s="20">
        <v>292.63857303648865</v>
      </c>
      <c r="F100" s="21">
        <f t="shared" si="116"/>
        <v>60627.748243995906</v>
      </c>
      <c r="G100" s="19">
        <v>10492.98449143466</v>
      </c>
      <c r="H100" s="19">
        <v>49847.69605041977</v>
      </c>
      <c r="I100" s="20">
        <v>287.06770214147099</v>
      </c>
      <c r="J100" s="21">
        <f t="shared" si="117"/>
        <v>59783.045431554914</v>
      </c>
      <c r="K100" s="19">
        <v>10507.594859577101</v>
      </c>
      <c r="L100" s="19">
        <v>48800.992425633704</v>
      </c>
      <c r="M100" s="20">
        <v>474.45814634411602</v>
      </c>
    </row>
    <row r="101" spans="1:13" ht="6.75" customHeight="1" x14ac:dyDescent="0.2">
      <c r="A101" s="18"/>
      <c r="B101" s="19"/>
      <c r="C101" s="19"/>
      <c r="D101" s="19"/>
      <c r="E101" s="20"/>
      <c r="F101" s="21"/>
      <c r="G101" s="19"/>
      <c r="H101" s="19"/>
      <c r="I101" s="20"/>
      <c r="J101" s="21"/>
      <c r="K101" s="19"/>
      <c r="L101" s="19"/>
      <c r="M101" s="20"/>
    </row>
    <row r="102" spans="1:13" ht="15.75" customHeight="1" x14ac:dyDescent="0.2">
      <c r="A102" s="3" t="s">
        <v>80</v>
      </c>
      <c r="B102" s="24">
        <f>SUM(B103:B107)</f>
        <v>428917.80730341282</v>
      </c>
      <c r="C102" s="22">
        <f t="shared" ref="C102" si="118">SUM(C103:C107)</f>
        <v>160083.35828788253</v>
      </c>
      <c r="D102" s="22">
        <f t="shared" ref="D102" si="119">SUM(D103:D107)</f>
        <v>265955.50609655236</v>
      </c>
      <c r="E102" s="23">
        <f t="shared" ref="E102" si="120">SUM(E103:E107)</f>
        <v>2878.9429189779194</v>
      </c>
      <c r="F102" s="24">
        <f>SUM(F103:F107)</f>
        <v>400613.31657449336</v>
      </c>
      <c r="G102" s="22">
        <f t="shared" ref="G102" si="121">SUM(G103:G107)</f>
        <v>151822.01866177906</v>
      </c>
      <c r="H102" s="22">
        <f t="shared" ref="H102" si="122">SUM(H103:H107)</f>
        <v>245290.01580993994</v>
      </c>
      <c r="I102" s="23">
        <f t="shared" ref="I102" si="123">SUM(I103:I107)</f>
        <v>3501.2821027743603</v>
      </c>
      <c r="J102" s="24">
        <f>SUM(J103:J107)</f>
        <v>439693.38236297201</v>
      </c>
      <c r="K102" s="22">
        <f t="shared" ref="K102:M102" si="124">SUM(K103:K107)</f>
        <v>160726.07521612081</v>
      </c>
      <c r="L102" s="22">
        <f t="shared" si="124"/>
        <v>275163.83123393269</v>
      </c>
      <c r="M102" s="23">
        <f t="shared" si="124"/>
        <v>3803.475912918514</v>
      </c>
    </row>
    <row r="103" spans="1:13" ht="15.75" customHeight="1" x14ac:dyDescent="0.2">
      <c r="A103" s="18" t="s">
        <v>104</v>
      </c>
      <c r="B103" s="21">
        <f>SUM(C103:E103)</f>
        <v>144811.41349391412</v>
      </c>
      <c r="C103" s="19">
        <v>54106.14856534767</v>
      </c>
      <c r="D103" s="19">
        <v>90496.369185740186</v>
      </c>
      <c r="E103" s="20">
        <v>208.89574282629368</v>
      </c>
      <c r="F103" s="21">
        <f>SUM(G103:I103)</f>
        <v>123524.78426047886</v>
      </c>
      <c r="G103" s="19">
        <v>50886.446270505636</v>
      </c>
      <c r="H103" s="19">
        <v>72467.520183181783</v>
      </c>
      <c r="I103" s="20">
        <v>170.81780679144097</v>
      </c>
      <c r="J103" s="21">
        <f>SUM(K103:M103)</f>
        <v>133951.1941063065</v>
      </c>
      <c r="K103" s="19">
        <v>52161.812013172501</v>
      </c>
      <c r="L103" s="19">
        <v>81598.207319097201</v>
      </c>
      <c r="M103" s="20">
        <v>191.17477403679399</v>
      </c>
    </row>
    <row r="104" spans="1:13" ht="15.75" customHeight="1" x14ac:dyDescent="0.2">
      <c r="A104" s="18" t="s">
        <v>81</v>
      </c>
      <c r="B104" s="21">
        <f t="shared" ref="B104:B107" si="125">SUM(C104:E104)</f>
        <v>53188.603241966426</v>
      </c>
      <c r="C104" s="19">
        <v>10148.75360324063</v>
      </c>
      <c r="D104" s="19">
        <v>42369.987369564158</v>
      </c>
      <c r="E104" s="20">
        <v>669.86226916164117</v>
      </c>
      <c r="F104" s="21">
        <f t="shared" ref="F104:F107" si="126">SUM(G104:I104)</f>
        <v>53635.563341366462</v>
      </c>
      <c r="G104" s="19">
        <v>11421.7149146843</v>
      </c>
      <c r="H104" s="19">
        <v>41650.782701786891</v>
      </c>
      <c r="I104" s="20">
        <v>563.06572489526707</v>
      </c>
      <c r="J104" s="21">
        <f t="shared" ref="J104:J107" si="127">SUM(K104:M104)</f>
        <v>55393.284113317146</v>
      </c>
      <c r="K104" s="19">
        <v>11206.8490011872</v>
      </c>
      <c r="L104" s="19">
        <v>43595.654583793803</v>
      </c>
      <c r="M104" s="20">
        <v>590.78052833614299</v>
      </c>
    </row>
    <row r="105" spans="1:13" ht="15.75" customHeight="1" x14ac:dyDescent="0.2">
      <c r="A105" s="18" t="s">
        <v>82</v>
      </c>
      <c r="B105" s="21">
        <f t="shared" si="125"/>
        <v>68592.983944577776</v>
      </c>
      <c r="C105" s="57">
        <v>17570.190700234747</v>
      </c>
      <c r="D105" s="57">
        <v>50890.859489397932</v>
      </c>
      <c r="E105" s="58">
        <v>131.93375494510167</v>
      </c>
      <c r="F105" s="21">
        <f t="shared" si="126"/>
        <v>32501.848909482746</v>
      </c>
      <c r="G105" s="19">
        <v>6037.3314025359996</v>
      </c>
      <c r="H105" s="19">
        <v>26243.535981380606</v>
      </c>
      <c r="I105" s="20">
        <v>220.98152556613698</v>
      </c>
      <c r="J105" s="21">
        <f t="shared" si="127"/>
        <v>35118.514264479716</v>
      </c>
      <c r="K105" s="19">
        <v>6838.50351699969</v>
      </c>
      <c r="L105" s="19">
        <v>27974.039610861299</v>
      </c>
      <c r="M105" s="20">
        <v>305.971136618728</v>
      </c>
    </row>
    <row r="106" spans="1:13" ht="15.75" customHeight="1" x14ac:dyDescent="0.2">
      <c r="A106" s="18" t="s">
        <v>83</v>
      </c>
      <c r="B106" s="21">
        <f t="shared" si="125"/>
        <v>0</v>
      </c>
      <c r="C106" s="52"/>
      <c r="D106" s="52"/>
      <c r="E106" s="53"/>
      <c r="F106" s="21">
        <f t="shared" si="126"/>
        <v>34455.306231811555</v>
      </c>
      <c r="G106" s="19">
        <v>14518.369085312001</v>
      </c>
      <c r="H106" s="19">
        <v>19709.810909987562</v>
      </c>
      <c r="I106" s="20">
        <v>227.12623651199274</v>
      </c>
      <c r="J106" s="21">
        <f t="shared" si="127"/>
        <v>37467.147975930478</v>
      </c>
      <c r="K106" s="19">
        <v>17098.683925243</v>
      </c>
      <c r="L106" s="19">
        <v>20083.392703368401</v>
      </c>
      <c r="M106" s="20">
        <v>285.071347319079</v>
      </c>
    </row>
    <row r="107" spans="1:13" ht="15.75" customHeight="1" x14ac:dyDescent="0.2">
      <c r="A107" s="18" t="s">
        <v>84</v>
      </c>
      <c r="B107" s="21">
        <f t="shared" si="125"/>
        <v>162324.80662295446</v>
      </c>
      <c r="C107" s="19">
        <v>78258.265419059477</v>
      </c>
      <c r="D107" s="19">
        <v>82198.290051850112</v>
      </c>
      <c r="E107" s="20">
        <v>1868.2511520448829</v>
      </c>
      <c r="F107" s="21">
        <f t="shared" si="126"/>
        <v>156495.81383135373</v>
      </c>
      <c r="G107" s="19">
        <v>68958.156988741131</v>
      </c>
      <c r="H107" s="19">
        <v>85218.366033603073</v>
      </c>
      <c r="I107" s="20">
        <v>2319.2908090095225</v>
      </c>
      <c r="J107" s="21">
        <f t="shared" si="127"/>
        <v>177763.24190293817</v>
      </c>
      <c r="K107" s="19">
        <v>73420.226759518395</v>
      </c>
      <c r="L107" s="19">
        <v>101912.537016812</v>
      </c>
      <c r="M107" s="20">
        <v>2430.4781266077698</v>
      </c>
    </row>
    <row r="108" spans="1:13" ht="6.75" customHeight="1" x14ac:dyDescent="0.2">
      <c r="A108" s="18"/>
      <c r="B108" s="19"/>
      <c r="C108" s="19"/>
      <c r="D108" s="19"/>
      <c r="E108" s="20"/>
      <c r="F108" s="21"/>
      <c r="G108" s="19"/>
      <c r="H108" s="19"/>
      <c r="I108" s="20"/>
      <c r="J108" s="21"/>
      <c r="K108" s="19"/>
      <c r="L108" s="19"/>
      <c r="M108" s="20"/>
    </row>
    <row r="109" spans="1:13" ht="15.75" customHeight="1" x14ac:dyDescent="0.2">
      <c r="A109" s="3" t="s">
        <v>85</v>
      </c>
      <c r="B109" s="24">
        <f>SUM(B110:B114)</f>
        <v>249049.77794437669</v>
      </c>
      <c r="C109" s="22">
        <f t="shared" ref="C109" si="128">SUM(C110:C114)</f>
        <v>54247.215798314282</v>
      </c>
      <c r="D109" s="22">
        <f t="shared" ref="D109" si="129">SUM(D110:D114)</f>
        <v>193201.66733538467</v>
      </c>
      <c r="E109" s="23">
        <f t="shared" ref="E109" si="130">SUM(E110:E114)</f>
        <v>1600.8948106777307</v>
      </c>
      <c r="F109" s="24">
        <f>SUM(F110:F114)</f>
        <v>277890.68113419495</v>
      </c>
      <c r="G109" s="22">
        <f t="shared" ref="G109" si="131">SUM(G110:G114)</f>
        <v>93152.696250552151</v>
      </c>
      <c r="H109" s="22">
        <f t="shared" ref="H109" si="132">SUM(H110:H114)</f>
        <v>182889.10337368108</v>
      </c>
      <c r="I109" s="23">
        <f t="shared" ref="I109" si="133">SUM(I110:I114)</f>
        <v>1848.8815099616963</v>
      </c>
      <c r="J109" s="24">
        <f>SUM(J110:J114)</f>
        <v>293682.12472381227</v>
      </c>
      <c r="K109" s="22">
        <f t="shared" ref="K109:M109" si="134">SUM(K110:K114)</f>
        <v>99545.454674460198</v>
      </c>
      <c r="L109" s="22">
        <f t="shared" si="134"/>
        <v>192150.11030467079</v>
      </c>
      <c r="M109" s="23">
        <f t="shared" si="134"/>
        <v>1986.5597446812751</v>
      </c>
    </row>
    <row r="110" spans="1:13" ht="15.75" customHeight="1" x14ac:dyDescent="0.2">
      <c r="A110" s="18" t="s">
        <v>105</v>
      </c>
      <c r="B110" s="51" t="s">
        <v>108</v>
      </c>
      <c r="C110" s="52"/>
      <c r="D110" s="52"/>
      <c r="E110" s="53"/>
      <c r="F110" s="51" t="s">
        <v>108</v>
      </c>
      <c r="G110" s="52"/>
      <c r="H110" s="52"/>
      <c r="I110" s="53"/>
      <c r="J110" s="21">
        <f>SUM(K110:M110)</f>
        <v>855.82389386469799</v>
      </c>
      <c r="K110" s="19">
        <v>0</v>
      </c>
      <c r="L110" s="19">
        <v>191.307525782</v>
      </c>
      <c r="M110" s="20">
        <v>664.51636808269802</v>
      </c>
    </row>
    <row r="111" spans="1:13" ht="15.75" customHeight="1" x14ac:dyDescent="0.2">
      <c r="A111" s="18" t="s">
        <v>109</v>
      </c>
      <c r="B111" s="21">
        <f t="shared" ref="B111:B114" si="135">SUM(C111:E111)</f>
        <v>39947.461215933436</v>
      </c>
      <c r="C111" s="19">
        <v>7896.2036290982996</v>
      </c>
      <c r="D111" s="19">
        <v>31381.488851642687</v>
      </c>
      <c r="E111" s="20">
        <v>669.76873519245009</v>
      </c>
      <c r="F111" s="21">
        <f t="shared" ref="F111:F114" si="136">SUM(G111:I111)</f>
        <v>46156.591620190891</v>
      </c>
      <c r="G111" s="19">
        <v>18417.500801367998</v>
      </c>
      <c r="H111" s="19">
        <v>27080.832012395145</v>
      </c>
      <c r="I111" s="20">
        <v>658.25880642774189</v>
      </c>
      <c r="J111" s="21">
        <f t="shared" ref="J111:J114" si="137">SUM(K111:M111)</f>
        <v>47490.674301711304</v>
      </c>
      <c r="K111" s="19">
        <v>19103.7093155006</v>
      </c>
      <c r="L111" s="19">
        <v>28386.9649862107</v>
      </c>
      <c r="M111" s="20">
        <v>0</v>
      </c>
    </row>
    <row r="112" spans="1:13" ht="15.75" customHeight="1" x14ac:dyDescent="0.2">
      <c r="A112" s="18" t="s">
        <v>86</v>
      </c>
      <c r="B112" s="21">
        <f t="shared" si="135"/>
        <v>39959.978440293984</v>
      </c>
      <c r="C112" s="19">
        <v>1775.6864347635603</v>
      </c>
      <c r="D112" s="19">
        <v>38037.164394279527</v>
      </c>
      <c r="E112" s="20">
        <v>147.12761125089003</v>
      </c>
      <c r="F112" s="21">
        <f t="shared" si="136"/>
        <v>53825.505156573054</v>
      </c>
      <c r="G112" s="19">
        <v>14995.0939355472</v>
      </c>
      <c r="H112" s="19">
        <v>38588.274211937765</v>
      </c>
      <c r="I112" s="20">
        <v>242.13700908809096</v>
      </c>
      <c r="J112" s="21">
        <f t="shared" si="137"/>
        <v>58160.042797801376</v>
      </c>
      <c r="K112" s="19">
        <v>15701.7243546892</v>
      </c>
      <c r="L112" s="19">
        <v>42163.299947186199</v>
      </c>
      <c r="M112" s="20">
        <v>295.018495925975</v>
      </c>
    </row>
    <row r="113" spans="1:13" ht="15.75" customHeight="1" x14ac:dyDescent="0.2">
      <c r="A113" s="18" t="s">
        <v>87</v>
      </c>
      <c r="B113" s="21">
        <f t="shared" si="135"/>
        <v>64327.623420365759</v>
      </c>
      <c r="C113" s="19">
        <v>26464.812866029024</v>
      </c>
      <c r="D113" s="19">
        <v>37838.512191236427</v>
      </c>
      <c r="E113" s="20">
        <v>24.298363100309004</v>
      </c>
      <c r="F113" s="21">
        <f t="shared" si="136"/>
        <v>74942.854684613703</v>
      </c>
      <c r="G113" s="19">
        <v>37978.029077983403</v>
      </c>
      <c r="H113" s="19">
        <v>36932.634762605339</v>
      </c>
      <c r="I113" s="20">
        <v>32.190844024962004</v>
      </c>
      <c r="J113" s="21">
        <f t="shared" si="137"/>
        <v>80944.503642334748</v>
      </c>
      <c r="K113" s="19">
        <v>37672.110570436402</v>
      </c>
      <c r="L113" s="19">
        <v>43239.731518047702</v>
      </c>
      <c r="M113" s="20">
        <v>32.661553850638001</v>
      </c>
    </row>
    <row r="114" spans="1:13" ht="15.75" customHeight="1" x14ac:dyDescent="0.2">
      <c r="A114" s="18" t="s">
        <v>88</v>
      </c>
      <c r="B114" s="21">
        <f t="shared" si="135"/>
        <v>104814.71486778351</v>
      </c>
      <c r="C114" s="19">
        <v>18110.512868423401</v>
      </c>
      <c r="D114" s="19">
        <v>85944.501898226037</v>
      </c>
      <c r="E114" s="20">
        <v>759.70010113408159</v>
      </c>
      <c r="F114" s="21">
        <f t="shared" si="136"/>
        <v>102965.72967281728</v>
      </c>
      <c r="G114" s="19">
        <v>21762.072435653547</v>
      </c>
      <c r="H114" s="19">
        <v>80287.362386742825</v>
      </c>
      <c r="I114" s="20">
        <v>916.29485042090141</v>
      </c>
      <c r="J114" s="21">
        <f t="shared" si="137"/>
        <v>106231.08008810016</v>
      </c>
      <c r="K114" s="19">
        <v>27067.910433834</v>
      </c>
      <c r="L114" s="19">
        <v>78168.806327444196</v>
      </c>
      <c r="M114" s="20">
        <v>994.36332682196405</v>
      </c>
    </row>
    <row r="115" spans="1:13" ht="6.75" customHeight="1" x14ac:dyDescent="0.2">
      <c r="A115" s="18"/>
      <c r="B115" s="19"/>
      <c r="C115" s="19"/>
      <c r="D115" s="19"/>
      <c r="E115" s="20"/>
      <c r="F115" s="21"/>
      <c r="G115" s="19"/>
      <c r="H115" s="19"/>
      <c r="I115" s="20"/>
      <c r="J115" s="21"/>
      <c r="K115" s="19"/>
      <c r="L115" s="19"/>
      <c r="M115" s="20"/>
    </row>
    <row r="116" spans="1:13" ht="15.75" customHeight="1" x14ac:dyDescent="0.2">
      <c r="A116" s="3" t="s">
        <v>89</v>
      </c>
      <c r="B116" s="24">
        <f>SUM(B117:B121)</f>
        <v>684156.75998911762</v>
      </c>
      <c r="C116" s="22">
        <f t="shared" ref="C116" si="138">SUM(C117:C121)</f>
        <v>99811.667628665848</v>
      </c>
      <c r="D116" s="22">
        <f t="shared" ref="D116" si="139">SUM(D117:D121)</f>
        <v>558447.26138009608</v>
      </c>
      <c r="E116" s="23">
        <f t="shared" ref="E116" si="140">SUM(E117:E121)</f>
        <v>25897.830980355728</v>
      </c>
      <c r="F116" s="24">
        <f>SUM(F117:F121)</f>
        <v>724772.41664895252</v>
      </c>
      <c r="G116" s="22">
        <f t="shared" ref="G116" si="141">SUM(G117:G121)</f>
        <v>125937.04541604506</v>
      </c>
      <c r="H116" s="22">
        <f t="shared" ref="H116" si="142">SUM(H117:H121)</f>
        <v>571785.63402771309</v>
      </c>
      <c r="I116" s="23">
        <f t="shared" ref="I116" si="143">SUM(I117:I121)</f>
        <v>27049.737205194371</v>
      </c>
      <c r="J116" s="24">
        <f>SUM(J117:J121)</f>
        <v>741828.14353295404</v>
      </c>
      <c r="K116" s="22">
        <f t="shared" ref="K116:M116" si="144">SUM(K117:K121)</f>
        <v>134500.95960718865</v>
      </c>
      <c r="L116" s="22">
        <f t="shared" si="144"/>
        <v>580068.81936428475</v>
      </c>
      <c r="M116" s="23">
        <f t="shared" si="144"/>
        <v>27258.364561480681</v>
      </c>
    </row>
    <row r="117" spans="1:13" ht="15.75" customHeight="1" x14ac:dyDescent="0.2">
      <c r="A117" s="18" t="s">
        <v>90</v>
      </c>
      <c r="B117" s="21">
        <f>SUM(C117:E117)</f>
        <v>51926.632584680512</v>
      </c>
      <c r="C117" s="19">
        <v>2217.4856800910643</v>
      </c>
      <c r="D117" s="19">
        <v>48477.693190646896</v>
      </c>
      <c r="E117" s="20">
        <v>1231.4537139425547</v>
      </c>
      <c r="F117" s="21">
        <f>SUM(G117:I117)</f>
        <v>73580.528618593045</v>
      </c>
      <c r="G117" s="19">
        <v>3469.0232435399998</v>
      </c>
      <c r="H117" s="19">
        <v>68889.50456955604</v>
      </c>
      <c r="I117" s="20">
        <v>1222.0008054970026</v>
      </c>
      <c r="J117" s="21">
        <f>SUM(K117:M117)</f>
        <v>84880.706772649122</v>
      </c>
      <c r="K117" s="26">
        <v>5644.3806936524397</v>
      </c>
      <c r="L117" s="26">
        <v>77973.334193054194</v>
      </c>
      <c r="M117" s="27">
        <v>1262.9918859424899</v>
      </c>
    </row>
    <row r="118" spans="1:13" ht="15.75" customHeight="1" x14ac:dyDescent="0.2">
      <c r="A118" s="18" t="s">
        <v>91</v>
      </c>
      <c r="B118" s="21">
        <f t="shared" ref="B118:B121" si="145">SUM(C118:E118)</f>
        <v>342736.38589997188</v>
      </c>
      <c r="C118" s="19">
        <v>57207.664440672743</v>
      </c>
      <c r="D118" s="19">
        <v>285528.72145929915</v>
      </c>
      <c r="E118" s="20">
        <v>0</v>
      </c>
      <c r="F118" s="21">
        <f t="shared" ref="F118:F121" si="146">SUM(G118:I118)</f>
        <v>356655.5167164001</v>
      </c>
      <c r="G118" s="19">
        <v>47452.89100855578</v>
      </c>
      <c r="H118" s="19">
        <v>309202.62570784433</v>
      </c>
      <c r="I118" s="20">
        <v>0</v>
      </c>
      <c r="J118" s="21">
        <f t="shared" ref="J118:J121" si="147">SUM(K118:M118)</f>
        <v>355122.18940976879</v>
      </c>
      <c r="K118" s="19">
        <v>49349.7263620308</v>
      </c>
      <c r="L118" s="19">
        <v>305772.46304773801</v>
      </c>
      <c r="M118" s="20">
        <v>0</v>
      </c>
    </row>
    <row r="119" spans="1:13" ht="15.75" customHeight="1" x14ac:dyDescent="0.2">
      <c r="A119" s="18" t="s">
        <v>92</v>
      </c>
      <c r="B119" s="21">
        <f t="shared" si="145"/>
        <v>27418.967011974408</v>
      </c>
      <c r="C119" s="19">
        <v>5640.873926568408</v>
      </c>
      <c r="D119" s="19">
        <v>19417.611540707192</v>
      </c>
      <c r="E119" s="20">
        <v>2360.4815446988059</v>
      </c>
      <c r="F119" s="21">
        <f t="shared" si="146"/>
        <v>29378.00894090307</v>
      </c>
      <c r="G119" s="19">
        <v>6373.1711340731999</v>
      </c>
      <c r="H119" s="19">
        <v>20774.846822235097</v>
      </c>
      <c r="I119" s="20">
        <v>2229.9909845947718</v>
      </c>
      <c r="J119" s="21">
        <f t="shared" si="147"/>
        <v>31115.348164552153</v>
      </c>
      <c r="K119" s="19">
        <v>6545.3990434771104</v>
      </c>
      <c r="L119" s="19">
        <v>22339.652747156801</v>
      </c>
      <c r="M119" s="20">
        <v>2230.2963739182401</v>
      </c>
    </row>
    <row r="120" spans="1:13" ht="15.75" customHeight="1" x14ac:dyDescent="0.2">
      <c r="A120" s="18" t="s">
        <v>93</v>
      </c>
      <c r="B120" s="21">
        <f t="shared" si="145"/>
        <v>35269.974609362383</v>
      </c>
      <c r="C120" s="19">
        <v>7139.3889913100147</v>
      </c>
      <c r="D120" s="19">
        <v>14896.215836859461</v>
      </c>
      <c r="E120" s="20">
        <v>13234.369781192905</v>
      </c>
      <c r="F120" s="21">
        <f t="shared" si="146"/>
        <v>36222.125695664174</v>
      </c>
      <c r="G120" s="19">
        <v>7931.4820516700001</v>
      </c>
      <c r="H120" s="19">
        <v>14377.182770068712</v>
      </c>
      <c r="I120" s="20">
        <v>13913.460873925462</v>
      </c>
      <c r="J120" s="21">
        <f t="shared" si="147"/>
        <v>45222.956123573902</v>
      </c>
      <c r="K120" s="26">
        <v>13533.9186112607</v>
      </c>
      <c r="L120" s="26">
        <v>17609.246380189699</v>
      </c>
      <c r="M120" s="27">
        <v>14079.791132123501</v>
      </c>
    </row>
    <row r="121" spans="1:13" ht="15.75" customHeight="1" x14ac:dyDescent="0.2">
      <c r="A121" s="18" t="s">
        <v>94</v>
      </c>
      <c r="B121" s="21">
        <f t="shared" si="145"/>
        <v>226804.79988312843</v>
      </c>
      <c r="C121" s="19">
        <v>27606.254590023615</v>
      </c>
      <c r="D121" s="19">
        <v>190127.01935258339</v>
      </c>
      <c r="E121" s="20">
        <v>9071.5259405214601</v>
      </c>
      <c r="F121" s="21">
        <f t="shared" si="146"/>
        <v>228936.23667739215</v>
      </c>
      <c r="G121" s="19">
        <v>60710.477978206087</v>
      </c>
      <c r="H121" s="19">
        <v>158541.47415800893</v>
      </c>
      <c r="I121" s="20">
        <v>9684.2845411771341</v>
      </c>
      <c r="J121" s="21">
        <f t="shared" si="147"/>
        <v>225486.94306241008</v>
      </c>
      <c r="K121" s="19">
        <v>59427.534896767596</v>
      </c>
      <c r="L121" s="19">
        <v>156374.122996146</v>
      </c>
      <c r="M121" s="20">
        <v>9685.2851694964502</v>
      </c>
    </row>
    <row r="122" spans="1:13" ht="6.75" customHeight="1" x14ac:dyDescent="0.2">
      <c r="A122" s="18"/>
      <c r="B122" s="19"/>
      <c r="C122" s="19"/>
      <c r="D122" s="19"/>
      <c r="E122" s="20"/>
      <c r="F122" s="21"/>
      <c r="G122" s="19"/>
      <c r="H122" s="19"/>
      <c r="I122" s="20"/>
      <c r="J122" s="21"/>
      <c r="K122" s="19"/>
      <c r="L122" s="19"/>
      <c r="M122" s="20"/>
    </row>
    <row r="123" spans="1:13" ht="15.75" customHeight="1" x14ac:dyDescent="0.2">
      <c r="A123" s="3" t="s">
        <v>110</v>
      </c>
      <c r="B123" s="24">
        <f>SUM(B124:B128)</f>
        <v>306025.64942312497</v>
      </c>
      <c r="C123" s="22">
        <f t="shared" ref="C123" si="148">SUM(C124:C128)</f>
        <v>102152.62218697921</v>
      </c>
      <c r="D123" s="22">
        <f t="shared" ref="D123" si="149">SUM(D124:D128)</f>
        <v>147466.39719150733</v>
      </c>
      <c r="E123" s="23">
        <f t="shared" ref="E123" si="150">SUM(E124:E128)</f>
        <v>56406.630044638398</v>
      </c>
      <c r="F123" s="24">
        <f>SUM(F124:F128)</f>
        <v>299195.70552298299</v>
      </c>
      <c r="G123" s="22">
        <f t="shared" ref="G123" si="151">SUM(G124:G128)</f>
        <v>84468.319173232638</v>
      </c>
      <c r="H123" s="22">
        <f t="shared" ref="H123" si="152">SUM(H124:H128)</f>
        <v>162958.14509229336</v>
      </c>
      <c r="I123" s="23">
        <f t="shared" ref="I123" si="153">SUM(I124:I128)</f>
        <v>51769.241257457004</v>
      </c>
      <c r="J123" s="24">
        <f>SUM(J124:J128)</f>
        <v>297306.81189127371</v>
      </c>
      <c r="K123" s="22">
        <f t="shared" ref="K123:M123" si="154">SUM(K124:K128)</f>
        <v>87020.033634329608</v>
      </c>
      <c r="L123" s="22">
        <f t="shared" si="154"/>
        <v>158422.06107300692</v>
      </c>
      <c r="M123" s="23">
        <f t="shared" si="154"/>
        <v>51864.717183937195</v>
      </c>
    </row>
    <row r="124" spans="1:13" ht="15.75" customHeight="1" x14ac:dyDescent="0.2">
      <c r="A124" s="18" t="s">
        <v>95</v>
      </c>
      <c r="B124" s="28">
        <f>SUM(C124:E124)</f>
        <v>24416.384495655198</v>
      </c>
      <c r="C124" s="26">
        <v>13705.259065716298</v>
      </c>
      <c r="D124" s="26">
        <v>1003.4170155192701</v>
      </c>
      <c r="E124" s="27">
        <v>9707.7084144196306</v>
      </c>
      <c r="F124" s="28">
        <f>SUM(G124:I124)</f>
        <v>21050.844712095066</v>
      </c>
      <c r="G124" s="26">
        <v>9754.0739451049194</v>
      </c>
      <c r="H124" s="26">
        <v>2340.8304234787747</v>
      </c>
      <c r="I124" s="27">
        <v>8955.9403435113709</v>
      </c>
      <c r="J124" s="28">
        <f>SUM(K124:M124)</f>
        <v>21251.873497799112</v>
      </c>
      <c r="K124" s="26">
        <v>9804.8719434918003</v>
      </c>
      <c r="L124" s="26">
        <v>2576.8930026468702</v>
      </c>
      <c r="M124" s="27">
        <v>8870.1085516604398</v>
      </c>
    </row>
    <row r="125" spans="1:13" ht="15.75" customHeight="1" x14ac:dyDescent="0.2">
      <c r="A125" s="18" t="s">
        <v>96</v>
      </c>
      <c r="B125" s="21">
        <f t="shared" ref="B125:B128" si="155">SUM(C125:E125)</f>
        <v>150887.88917417114</v>
      </c>
      <c r="C125" s="19">
        <v>80244.989598467408</v>
      </c>
      <c r="D125" s="19">
        <v>70178.765257063962</v>
      </c>
      <c r="E125" s="20">
        <v>464.13431863974904</v>
      </c>
      <c r="F125" s="21">
        <f t="shared" ref="F125:F128" si="156">SUM(G125:I125)</f>
        <v>153389.97550137775</v>
      </c>
      <c r="G125" s="19">
        <v>63269.741367483293</v>
      </c>
      <c r="H125" s="19">
        <v>89658.836455846307</v>
      </c>
      <c r="I125" s="20">
        <v>461.39767804815284</v>
      </c>
      <c r="J125" s="21">
        <f t="shared" ref="J125:J128" si="157">SUM(K125:M125)</f>
        <v>149262.89546158188</v>
      </c>
      <c r="K125" s="19">
        <v>65528.979631369803</v>
      </c>
      <c r="L125" s="19">
        <v>83393.457585198295</v>
      </c>
      <c r="M125" s="20">
        <v>340.45824501379201</v>
      </c>
    </row>
    <row r="126" spans="1:13" ht="15.75" customHeight="1" x14ac:dyDescent="0.2">
      <c r="A126" s="18" t="s">
        <v>97</v>
      </c>
      <c r="B126" s="21">
        <f t="shared" si="155"/>
        <v>52350.548900142741</v>
      </c>
      <c r="C126" s="19">
        <v>8202.3735227955094</v>
      </c>
      <c r="D126" s="19">
        <v>43087.338614071479</v>
      </c>
      <c r="E126" s="20">
        <v>1060.8367632757536</v>
      </c>
      <c r="F126" s="21">
        <f t="shared" si="156"/>
        <v>54137.757840825245</v>
      </c>
      <c r="G126" s="19">
        <v>11444.503860644434</v>
      </c>
      <c r="H126" s="19">
        <v>41184.015152825581</v>
      </c>
      <c r="I126" s="20">
        <v>1509.2388273552306</v>
      </c>
      <c r="J126" s="21">
        <f t="shared" si="157"/>
        <v>54894.846066720958</v>
      </c>
      <c r="K126" s="19">
        <v>11686.182059467999</v>
      </c>
      <c r="L126" s="19">
        <v>41683.1760637279</v>
      </c>
      <c r="M126" s="20">
        <v>1525.48794352506</v>
      </c>
    </row>
    <row r="127" spans="1:13" ht="15.75" customHeight="1" x14ac:dyDescent="0.2">
      <c r="A127" s="18" t="s">
        <v>98</v>
      </c>
      <c r="B127" s="21">
        <f t="shared" si="155"/>
        <v>30839.405538145464</v>
      </c>
      <c r="C127" s="19">
        <v>0</v>
      </c>
      <c r="D127" s="19">
        <v>756.65193767702647</v>
      </c>
      <c r="E127" s="20">
        <v>30082.753600468437</v>
      </c>
      <c r="F127" s="21">
        <f t="shared" si="156"/>
        <v>28767.01876001916</v>
      </c>
      <c r="G127" s="19">
        <v>0</v>
      </c>
      <c r="H127" s="19">
        <v>2209.0187600191589</v>
      </c>
      <c r="I127" s="20">
        <v>26558</v>
      </c>
      <c r="J127" s="21">
        <f t="shared" si="157"/>
        <v>29544.808256767057</v>
      </c>
      <c r="K127" s="19">
        <v>0</v>
      </c>
      <c r="L127" s="19">
        <v>3533.8064701857602</v>
      </c>
      <c r="M127" s="20">
        <v>26011.001786581299</v>
      </c>
    </row>
    <row r="128" spans="1:13" ht="15.75" customHeight="1" x14ac:dyDescent="0.2">
      <c r="A128" s="29" t="s">
        <v>99</v>
      </c>
      <c r="B128" s="32">
        <f t="shared" si="155"/>
        <v>47531.421315010411</v>
      </c>
      <c r="C128" s="30">
        <v>0</v>
      </c>
      <c r="D128" s="30">
        <v>32440.224367175586</v>
      </c>
      <c r="E128" s="31">
        <v>15091.196947834826</v>
      </c>
      <c r="F128" s="32">
        <f t="shared" si="156"/>
        <v>41850.108708665764</v>
      </c>
      <c r="G128" s="30">
        <v>0</v>
      </c>
      <c r="H128" s="30">
        <v>27565.444300123519</v>
      </c>
      <c r="I128" s="31">
        <v>14284.664408542247</v>
      </c>
      <c r="J128" s="32">
        <f t="shared" si="157"/>
        <v>42352.388608404697</v>
      </c>
      <c r="K128" s="30">
        <v>0</v>
      </c>
      <c r="L128" s="30">
        <v>27234.7279512481</v>
      </c>
      <c r="M128" s="31">
        <v>15117.660657156601</v>
      </c>
    </row>
    <row r="129" spans="1:13" s="36" customFormat="1" ht="15.75" customHeight="1" x14ac:dyDescent="0.2">
      <c r="A129" s="42" t="s">
        <v>100</v>
      </c>
      <c r="B129" s="43"/>
      <c r="C129" s="43"/>
      <c r="D129" s="43"/>
      <c r="E129" s="43"/>
      <c r="F129" s="43"/>
      <c r="G129" s="43"/>
      <c r="H129" s="39"/>
      <c r="I129" s="39"/>
      <c r="J129" s="39"/>
      <c r="K129" s="39"/>
      <c r="L129" s="39"/>
      <c r="M129" s="39"/>
    </row>
    <row r="130" spans="1:13" s="36" customFormat="1" ht="15.75" customHeight="1" x14ac:dyDescent="0.2">
      <c r="A130" s="44" t="s">
        <v>101</v>
      </c>
      <c r="B130" s="45"/>
      <c r="C130" s="45"/>
      <c r="D130" s="46"/>
      <c r="E130" s="46"/>
      <c r="F130" s="45"/>
      <c r="G130" s="45"/>
      <c r="H130" s="41"/>
      <c r="I130" s="41"/>
      <c r="J130" s="40"/>
      <c r="K130" s="40"/>
      <c r="L130" s="41"/>
      <c r="M130" s="41"/>
    </row>
    <row r="131" spans="1:13" s="36" customFormat="1" ht="15.75" customHeight="1" x14ac:dyDescent="0.2">
      <c r="A131" s="44" t="s">
        <v>116</v>
      </c>
      <c r="B131" s="45"/>
      <c r="C131" s="45"/>
      <c r="D131" s="46"/>
      <c r="E131" s="46"/>
      <c r="F131" s="45"/>
      <c r="G131" s="45"/>
      <c r="H131" s="41"/>
      <c r="I131" s="41"/>
      <c r="J131" s="40"/>
      <c r="K131" s="40"/>
      <c r="L131" s="41"/>
      <c r="M131" s="41"/>
    </row>
    <row r="132" spans="1:13" s="36" customFormat="1" ht="15.75" customHeight="1" x14ac:dyDescent="0.2">
      <c r="A132" s="44" t="s">
        <v>117</v>
      </c>
      <c r="B132" s="45"/>
      <c r="C132" s="45"/>
      <c r="D132" s="46"/>
      <c r="E132" s="46"/>
      <c r="F132" s="45"/>
      <c r="G132" s="45"/>
      <c r="H132" s="41"/>
      <c r="I132" s="41"/>
      <c r="J132" s="40"/>
      <c r="K132" s="40"/>
      <c r="L132" s="41"/>
      <c r="M132" s="41"/>
    </row>
    <row r="133" spans="1:13" s="36" customFormat="1" ht="15.75" customHeight="1" x14ac:dyDescent="0.2">
      <c r="A133" s="44" t="s">
        <v>118</v>
      </c>
      <c r="B133" s="45"/>
      <c r="C133" s="45"/>
      <c r="D133" s="46"/>
      <c r="E133" s="46"/>
      <c r="F133" s="45"/>
      <c r="G133" s="45"/>
      <c r="H133" s="41"/>
      <c r="I133" s="41"/>
      <c r="J133" s="40"/>
      <c r="K133" s="40"/>
      <c r="L133" s="41"/>
      <c r="M133" s="41"/>
    </row>
    <row r="134" spans="1:13" s="36" customFormat="1" ht="14.25" x14ac:dyDescent="0.2">
      <c r="A134" s="47" t="s">
        <v>119</v>
      </c>
      <c r="B134" s="45"/>
      <c r="C134" s="45"/>
      <c r="D134" s="46"/>
      <c r="E134" s="46"/>
      <c r="F134" s="45"/>
      <c r="G134" s="45"/>
      <c r="H134" s="41"/>
      <c r="I134" s="41"/>
      <c r="J134" s="40"/>
      <c r="K134" s="40"/>
      <c r="L134" s="41"/>
      <c r="M134" s="41"/>
    </row>
    <row r="135" spans="1:13" ht="15.75" customHeight="1" x14ac:dyDescent="0.2">
      <c r="A135" s="2"/>
      <c r="B135" s="33"/>
      <c r="C135" s="33"/>
      <c r="D135" s="34"/>
      <c r="E135" s="34"/>
      <c r="F135" s="33"/>
      <c r="G135" s="33"/>
      <c r="H135" s="34"/>
      <c r="I135" s="34"/>
      <c r="J135" s="33"/>
      <c r="K135" s="33"/>
      <c r="L135" s="34"/>
      <c r="M135" s="34"/>
    </row>
    <row r="136" spans="1:13" ht="15.75" customHeight="1" x14ac:dyDescent="0.2">
      <c r="A136" s="2"/>
      <c r="B136" s="33"/>
      <c r="C136" s="33"/>
      <c r="D136" s="34"/>
      <c r="E136" s="34"/>
      <c r="F136" s="33"/>
      <c r="G136" s="33"/>
      <c r="H136" s="34"/>
      <c r="I136" s="34"/>
      <c r="J136" s="33"/>
      <c r="K136" s="33"/>
      <c r="L136" s="34"/>
      <c r="M136" s="34"/>
    </row>
    <row r="137" spans="1:13" ht="15.75" customHeight="1" x14ac:dyDescent="0.2">
      <c r="A137" s="2"/>
      <c r="B137" s="33"/>
      <c r="C137" s="33"/>
      <c r="D137" s="34"/>
      <c r="E137" s="34"/>
      <c r="F137" s="33"/>
      <c r="G137" s="33"/>
      <c r="H137" s="34"/>
      <c r="I137" s="34"/>
      <c r="J137" s="33"/>
      <c r="K137" s="33"/>
      <c r="L137" s="34"/>
      <c r="M137" s="34"/>
    </row>
    <row r="138" spans="1:13" ht="15.75" customHeight="1" x14ac:dyDescent="0.2">
      <c r="A138" s="1"/>
      <c r="B138" s="35"/>
      <c r="C138" s="35"/>
      <c r="D138" s="6"/>
      <c r="E138" s="6"/>
      <c r="F138" s="35"/>
      <c r="G138" s="35"/>
      <c r="H138" s="6"/>
      <c r="I138" s="6"/>
      <c r="J138" s="35"/>
      <c r="K138" s="35"/>
      <c r="L138" s="6"/>
      <c r="M138" s="6"/>
    </row>
    <row r="139" spans="1:13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  <row r="443" spans="1:13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</row>
    <row r="444" spans="1:13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1:13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</row>
    <row r="446" spans="1:13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</row>
    <row r="447" spans="1:13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</row>
    <row r="448" spans="1:13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</row>
    <row r="449" spans="1:13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</row>
    <row r="450" spans="1:13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</row>
    <row r="451" spans="1:13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</row>
    <row r="452" spans="1:13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</row>
    <row r="453" spans="1:13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</row>
    <row r="454" spans="1:13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1:13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1:13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1:13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1:13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1:13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1:13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1:13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1:13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1:13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1:13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1:13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1:13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1:13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1:13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1:13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1:13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1:13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1:13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1:13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1:13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1:13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1:13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1:13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1:13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1:13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1:13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1:13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1:13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1:13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1:13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1:13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1:13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1:13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</row>
    <row r="488" spans="1:13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</row>
    <row r="489" spans="1:13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</row>
    <row r="490" spans="1:13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</row>
    <row r="491" spans="1:13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</row>
    <row r="492" spans="1:13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</row>
    <row r="493" spans="1:13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</row>
    <row r="494" spans="1:13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</row>
    <row r="495" spans="1:13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</row>
    <row r="496" spans="1:13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</row>
    <row r="497" spans="1:13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</row>
    <row r="498" spans="1:13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</row>
    <row r="499" spans="1:13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</row>
    <row r="500" spans="1:13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</row>
    <row r="501" spans="1:13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</row>
    <row r="502" spans="1:13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</row>
    <row r="503" spans="1:13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</row>
    <row r="504" spans="1:13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</row>
    <row r="505" spans="1:13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</row>
    <row r="506" spans="1:13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</row>
    <row r="507" spans="1:13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</row>
    <row r="508" spans="1:13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</row>
    <row r="509" spans="1:13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</row>
    <row r="510" spans="1:13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</row>
    <row r="511" spans="1:13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</row>
    <row r="512" spans="1:13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</row>
    <row r="513" spans="1:13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</row>
    <row r="514" spans="1:13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</row>
    <row r="515" spans="1:13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</row>
    <row r="516" spans="1:13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</row>
    <row r="517" spans="1:13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</row>
    <row r="518" spans="1:13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</row>
    <row r="519" spans="1:13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</row>
    <row r="520" spans="1:13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</row>
    <row r="521" spans="1:13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</row>
    <row r="522" spans="1:13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</row>
    <row r="523" spans="1:13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</row>
    <row r="524" spans="1:13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</row>
    <row r="525" spans="1:13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</row>
    <row r="526" spans="1:13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</row>
    <row r="527" spans="1:13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</row>
    <row r="528" spans="1:13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</row>
    <row r="529" spans="1:13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</row>
    <row r="530" spans="1:13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</row>
    <row r="531" spans="1:13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</row>
    <row r="532" spans="1:13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</row>
    <row r="533" spans="1:13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</row>
    <row r="534" spans="1:13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</row>
    <row r="535" spans="1:13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</row>
    <row r="536" spans="1:13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</row>
    <row r="537" spans="1:13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</row>
    <row r="538" spans="1:13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</row>
    <row r="539" spans="1:13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</row>
    <row r="540" spans="1:13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</row>
    <row r="541" spans="1:13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</row>
    <row r="542" spans="1:13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</row>
    <row r="543" spans="1:13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</row>
    <row r="544" spans="1:13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</row>
    <row r="545" spans="1:13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</row>
    <row r="546" spans="1:13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</row>
    <row r="547" spans="1:13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</row>
    <row r="548" spans="1:13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</row>
    <row r="549" spans="1:13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</row>
    <row r="550" spans="1:13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</row>
    <row r="551" spans="1:13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</row>
    <row r="552" spans="1:13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</row>
    <row r="553" spans="1:13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</row>
    <row r="554" spans="1:13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</row>
    <row r="555" spans="1:13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</row>
    <row r="556" spans="1:13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</row>
    <row r="557" spans="1:13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</row>
    <row r="558" spans="1:13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</row>
    <row r="559" spans="1:13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</row>
    <row r="560" spans="1:13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</row>
    <row r="561" spans="1:13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</row>
    <row r="562" spans="1:13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</row>
    <row r="563" spans="1:13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</row>
    <row r="564" spans="1:13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</row>
    <row r="565" spans="1:13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</row>
    <row r="566" spans="1:13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</row>
    <row r="567" spans="1:13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</row>
    <row r="568" spans="1:13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</row>
    <row r="569" spans="1:13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</row>
    <row r="570" spans="1:13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</row>
    <row r="571" spans="1:13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</row>
    <row r="572" spans="1:13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</row>
    <row r="573" spans="1:13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</row>
    <row r="574" spans="1:13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</row>
    <row r="575" spans="1:13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</row>
    <row r="576" spans="1:13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</row>
    <row r="577" spans="1:13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</row>
    <row r="578" spans="1:13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</row>
    <row r="579" spans="1:13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</row>
    <row r="580" spans="1:13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</row>
    <row r="581" spans="1:13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</row>
    <row r="582" spans="1:13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</row>
    <row r="583" spans="1:13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</row>
    <row r="584" spans="1:13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</row>
    <row r="585" spans="1:13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</row>
    <row r="586" spans="1:13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</row>
    <row r="587" spans="1:13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</row>
    <row r="588" spans="1:13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</row>
    <row r="589" spans="1:13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</row>
    <row r="590" spans="1:13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</row>
    <row r="591" spans="1:13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</row>
    <row r="592" spans="1:13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</row>
    <row r="593" spans="1:13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</row>
    <row r="594" spans="1:13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</row>
    <row r="595" spans="1:13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</row>
    <row r="596" spans="1:13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</row>
    <row r="597" spans="1:13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</row>
    <row r="598" spans="1:13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</row>
    <row r="599" spans="1:13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</row>
    <row r="600" spans="1:13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</row>
    <row r="601" spans="1:13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</row>
    <row r="602" spans="1:13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</row>
    <row r="603" spans="1:13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</row>
    <row r="604" spans="1:13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</row>
    <row r="605" spans="1:13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</row>
    <row r="606" spans="1:13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</row>
    <row r="607" spans="1:13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</row>
    <row r="608" spans="1:13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</row>
    <row r="609" spans="1:13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</row>
    <row r="610" spans="1:13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</row>
    <row r="611" spans="1:13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</row>
    <row r="612" spans="1:13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</row>
    <row r="613" spans="1:13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</row>
    <row r="614" spans="1:13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</row>
    <row r="615" spans="1:13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</row>
    <row r="616" spans="1:13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</row>
    <row r="617" spans="1:13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</row>
    <row r="618" spans="1:13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</row>
    <row r="619" spans="1:13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</row>
    <row r="620" spans="1:13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</row>
    <row r="621" spans="1:13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</row>
    <row r="622" spans="1:13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</row>
    <row r="623" spans="1:13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</row>
    <row r="624" spans="1:13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</row>
    <row r="625" spans="1:13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</row>
    <row r="626" spans="1:13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</row>
    <row r="627" spans="1:13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</row>
    <row r="628" spans="1:13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</row>
    <row r="629" spans="1:13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</row>
    <row r="630" spans="1:13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</row>
    <row r="631" spans="1:13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</row>
    <row r="632" spans="1:13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</row>
    <row r="633" spans="1:13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</row>
    <row r="634" spans="1:13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</row>
    <row r="635" spans="1:13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</row>
    <row r="636" spans="1:13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</row>
    <row r="637" spans="1:13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</row>
    <row r="638" spans="1:13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</row>
    <row r="639" spans="1:13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</row>
    <row r="640" spans="1:13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</row>
    <row r="641" spans="1:13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</row>
    <row r="642" spans="1:13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</row>
    <row r="643" spans="1:13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</row>
    <row r="644" spans="1:13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</row>
    <row r="645" spans="1:13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</row>
    <row r="646" spans="1:13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</row>
    <row r="647" spans="1:13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</row>
    <row r="648" spans="1:13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</row>
    <row r="649" spans="1:13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</row>
    <row r="650" spans="1:13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</row>
    <row r="651" spans="1:13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</row>
    <row r="652" spans="1:13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</row>
    <row r="653" spans="1:13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</row>
    <row r="654" spans="1:13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</row>
    <row r="655" spans="1:13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</row>
    <row r="656" spans="1:13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</row>
    <row r="657" spans="1:13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</row>
    <row r="658" spans="1:13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</row>
    <row r="659" spans="1:13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</row>
    <row r="660" spans="1:13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</row>
    <row r="661" spans="1:13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</row>
    <row r="662" spans="1:13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</row>
    <row r="663" spans="1:13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</row>
    <row r="664" spans="1:13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</row>
    <row r="665" spans="1:13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</row>
    <row r="666" spans="1:13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</row>
    <row r="667" spans="1:13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</row>
    <row r="668" spans="1:13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</row>
    <row r="669" spans="1:13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</row>
    <row r="670" spans="1:13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</row>
    <row r="671" spans="1:13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</row>
    <row r="672" spans="1:13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</row>
    <row r="673" spans="1:13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</row>
    <row r="674" spans="1:13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</row>
    <row r="675" spans="1:13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</row>
    <row r="676" spans="1:13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</row>
    <row r="677" spans="1:13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</row>
    <row r="678" spans="1:13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</row>
    <row r="679" spans="1:13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</row>
    <row r="680" spans="1:13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</row>
    <row r="681" spans="1:13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</row>
    <row r="682" spans="1:13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</row>
    <row r="683" spans="1:13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</row>
    <row r="684" spans="1:13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</row>
    <row r="685" spans="1:13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</row>
    <row r="686" spans="1:13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</row>
    <row r="687" spans="1:13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</row>
    <row r="688" spans="1:13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</row>
    <row r="689" spans="1:13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</row>
    <row r="690" spans="1:13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</row>
    <row r="691" spans="1:13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</row>
    <row r="692" spans="1:13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</row>
    <row r="693" spans="1:13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</row>
    <row r="694" spans="1:13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</row>
    <row r="695" spans="1:13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</row>
    <row r="696" spans="1:13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</row>
    <row r="697" spans="1:13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</row>
    <row r="698" spans="1:13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</row>
    <row r="699" spans="1:13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</row>
    <row r="700" spans="1:13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</row>
    <row r="701" spans="1:13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</row>
    <row r="702" spans="1:13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</row>
    <row r="703" spans="1:13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</row>
    <row r="704" spans="1:13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</row>
    <row r="705" spans="1:13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</row>
    <row r="706" spans="1:13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</row>
    <row r="707" spans="1:13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</row>
    <row r="708" spans="1:13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</row>
    <row r="709" spans="1:13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</row>
    <row r="710" spans="1:13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</row>
    <row r="711" spans="1:13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</row>
    <row r="712" spans="1:13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</row>
    <row r="713" spans="1:13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</row>
    <row r="714" spans="1:13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</row>
    <row r="715" spans="1:13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</row>
    <row r="716" spans="1:13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</row>
    <row r="717" spans="1:13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</row>
    <row r="718" spans="1:13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</row>
    <row r="719" spans="1:13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</row>
    <row r="720" spans="1:13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</row>
    <row r="721" spans="1:13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</row>
    <row r="722" spans="1:13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</row>
    <row r="723" spans="1:13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</row>
    <row r="724" spans="1:13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</row>
    <row r="725" spans="1:13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</row>
    <row r="726" spans="1:13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</row>
    <row r="727" spans="1:13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</row>
    <row r="728" spans="1:13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</row>
    <row r="729" spans="1:13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</row>
    <row r="730" spans="1:13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</row>
    <row r="731" spans="1:13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</row>
    <row r="732" spans="1:13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</row>
    <row r="733" spans="1:13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</row>
    <row r="734" spans="1:13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</row>
    <row r="735" spans="1:13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</row>
    <row r="736" spans="1:13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</row>
    <row r="737" spans="1:13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</row>
    <row r="738" spans="1:13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</row>
    <row r="739" spans="1:13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</row>
    <row r="740" spans="1:13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</row>
    <row r="741" spans="1:13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</row>
    <row r="742" spans="1:13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</row>
    <row r="743" spans="1:13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</row>
    <row r="744" spans="1:13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</row>
    <row r="745" spans="1:13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</row>
    <row r="746" spans="1:13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</row>
    <row r="747" spans="1:13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</row>
    <row r="748" spans="1:13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</row>
    <row r="749" spans="1:13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</row>
    <row r="750" spans="1:13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</row>
    <row r="751" spans="1:13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</row>
    <row r="752" spans="1:13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</row>
    <row r="753" spans="1:13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</row>
    <row r="754" spans="1:13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</row>
    <row r="755" spans="1:13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</row>
    <row r="756" spans="1:13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</row>
    <row r="757" spans="1:13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</row>
    <row r="758" spans="1:13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</row>
    <row r="759" spans="1:13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</row>
    <row r="760" spans="1:13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</row>
    <row r="761" spans="1:13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</row>
    <row r="762" spans="1:13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</row>
    <row r="763" spans="1:13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</row>
    <row r="764" spans="1:13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</row>
    <row r="765" spans="1:13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</row>
    <row r="766" spans="1:13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</row>
    <row r="767" spans="1:13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</row>
    <row r="768" spans="1:13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</row>
    <row r="769" spans="1:13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</row>
    <row r="770" spans="1:13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</row>
    <row r="771" spans="1:13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</row>
    <row r="772" spans="1:13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</row>
    <row r="773" spans="1:13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</row>
    <row r="774" spans="1:13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</row>
    <row r="775" spans="1:13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</row>
    <row r="776" spans="1:13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</row>
    <row r="777" spans="1:13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</row>
    <row r="778" spans="1:13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</row>
    <row r="779" spans="1:13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</row>
    <row r="780" spans="1:13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</row>
    <row r="781" spans="1:13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</row>
    <row r="782" spans="1:13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</row>
    <row r="783" spans="1:13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</row>
    <row r="784" spans="1:13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</row>
    <row r="785" spans="1:13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</row>
    <row r="786" spans="1:13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</row>
    <row r="787" spans="1:13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</row>
    <row r="788" spans="1:13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</row>
    <row r="789" spans="1:13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</row>
    <row r="790" spans="1:13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</row>
    <row r="791" spans="1:13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</row>
    <row r="792" spans="1:13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</row>
    <row r="793" spans="1:13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</row>
    <row r="794" spans="1:13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</row>
    <row r="795" spans="1:13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</row>
    <row r="796" spans="1:13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</row>
    <row r="797" spans="1:13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</row>
    <row r="798" spans="1:13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</row>
    <row r="799" spans="1:13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</row>
    <row r="800" spans="1:13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</row>
    <row r="801" spans="1:13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</row>
    <row r="802" spans="1:13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</row>
    <row r="803" spans="1:13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</row>
    <row r="804" spans="1:13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</row>
    <row r="805" spans="1:13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</row>
    <row r="806" spans="1:13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</row>
    <row r="807" spans="1:13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</row>
    <row r="808" spans="1:13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</row>
    <row r="809" spans="1:13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</row>
    <row r="810" spans="1:13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</row>
    <row r="811" spans="1:13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</row>
    <row r="812" spans="1:13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</row>
    <row r="813" spans="1:13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</row>
    <row r="814" spans="1:13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</row>
    <row r="815" spans="1:13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</row>
    <row r="816" spans="1:13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</row>
    <row r="817" spans="1:13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</row>
    <row r="818" spans="1:13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</row>
    <row r="819" spans="1:13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</row>
    <row r="820" spans="1:13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</row>
    <row r="821" spans="1:13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</row>
    <row r="822" spans="1:13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</row>
    <row r="823" spans="1:13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</row>
    <row r="824" spans="1:13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</row>
    <row r="825" spans="1:13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</row>
    <row r="826" spans="1:13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</row>
    <row r="827" spans="1:13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</row>
    <row r="828" spans="1:13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</row>
    <row r="829" spans="1:13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</row>
    <row r="830" spans="1:13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</row>
    <row r="831" spans="1:13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</row>
    <row r="832" spans="1:13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</row>
    <row r="833" spans="1:13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</row>
    <row r="834" spans="1:13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</row>
    <row r="835" spans="1:13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</row>
    <row r="836" spans="1:13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</row>
    <row r="837" spans="1:13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</row>
    <row r="838" spans="1:13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</row>
    <row r="839" spans="1:13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</row>
    <row r="840" spans="1:13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</row>
    <row r="841" spans="1:13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</row>
    <row r="842" spans="1:13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</row>
    <row r="843" spans="1:13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</row>
    <row r="844" spans="1:13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</row>
    <row r="845" spans="1:13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</row>
    <row r="846" spans="1:13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</row>
    <row r="847" spans="1:13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</row>
    <row r="848" spans="1:13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</row>
    <row r="849" spans="1:13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</row>
    <row r="850" spans="1:13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</row>
    <row r="851" spans="1:13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</row>
    <row r="852" spans="1:13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</row>
    <row r="853" spans="1:13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</row>
    <row r="854" spans="1:13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</row>
    <row r="855" spans="1:13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</row>
    <row r="856" spans="1:13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</row>
    <row r="857" spans="1:13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</row>
    <row r="858" spans="1:13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</row>
    <row r="859" spans="1:13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</row>
    <row r="860" spans="1:13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</row>
    <row r="861" spans="1:13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</row>
    <row r="862" spans="1:13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</row>
    <row r="863" spans="1:13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</row>
    <row r="864" spans="1:13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</row>
    <row r="865" spans="1:13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</row>
    <row r="866" spans="1:13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</row>
    <row r="867" spans="1:13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</row>
    <row r="868" spans="1:13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</row>
    <row r="869" spans="1:13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</row>
    <row r="870" spans="1:13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</row>
    <row r="871" spans="1:13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</row>
    <row r="872" spans="1:13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</row>
    <row r="873" spans="1:13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</row>
    <row r="874" spans="1:13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</row>
    <row r="875" spans="1:13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</row>
    <row r="876" spans="1:13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</row>
    <row r="877" spans="1:13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</row>
    <row r="878" spans="1:13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</row>
    <row r="879" spans="1:13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</row>
    <row r="880" spans="1:13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</row>
    <row r="881" spans="1:13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</row>
    <row r="882" spans="1:13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</row>
    <row r="883" spans="1:13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</row>
    <row r="884" spans="1:13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</row>
    <row r="885" spans="1:13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</row>
    <row r="886" spans="1:13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</row>
    <row r="887" spans="1:13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</row>
    <row r="888" spans="1:13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</row>
    <row r="889" spans="1:13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</row>
    <row r="890" spans="1:13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</row>
    <row r="891" spans="1:13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</row>
    <row r="892" spans="1:13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</row>
    <row r="893" spans="1:13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</row>
    <row r="894" spans="1:13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</row>
    <row r="895" spans="1:13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</row>
    <row r="896" spans="1:13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</row>
    <row r="897" spans="1:13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</row>
    <row r="898" spans="1:13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</row>
    <row r="899" spans="1:13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</row>
    <row r="900" spans="1:13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</row>
    <row r="901" spans="1:13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</row>
    <row r="902" spans="1:13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</row>
    <row r="903" spans="1:13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</row>
    <row r="904" spans="1:13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</row>
    <row r="905" spans="1:13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</row>
    <row r="906" spans="1:13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</row>
    <row r="907" spans="1:13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</row>
    <row r="908" spans="1:13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</row>
    <row r="909" spans="1:13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</row>
    <row r="910" spans="1:13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</row>
    <row r="911" spans="1:13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</row>
    <row r="912" spans="1:13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</row>
    <row r="913" spans="1:13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</row>
    <row r="914" spans="1:13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</row>
    <row r="915" spans="1:13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</row>
    <row r="916" spans="1:13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</row>
    <row r="917" spans="1:13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</row>
    <row r="918" spans="1:13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</row>
    <row r="919" spans="1:13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</row>
    <row r="920" spans="1:13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</row>
    <row r="921" spans="1:13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</row>
    <row r="922" spans="1:13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</row>
    <row r="923" spans="1:13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</row>
    <row r="924" spans="1:13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</row>
    <row r="925" spans="1:13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</row>
    <row r="926" spans="1:13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</row>
    <row r="927" spans="1:13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</row>
    <row r="928" spans="1:13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</row>
    <row r="929" spans="1:13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</row>
    <row r="930" spans="1:13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</row>
    <row r="931" spans="1:13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</row>
    <row r="932" spans="1:13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</row>
    <row r="933" spans="1:13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</row>
    <row r="934" spans="1:13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</row>
    <row r="935" spans="1:13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</row>
    <row r="936" spans="1:13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</row>
    <row r="937" spans="1:13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</row>
    <row r="938" spans="1:13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</row>
    <row r="939" spans="1:13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</row>
    <row r="940" spans="1:13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</row>
    <row r="941" spans="1:13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</row>
    <row r="942" spans="1:13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</row>
    <row r="943" spans="1:13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</row>
    <row r="944" spans="1:13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</row>
    <row r="945" spans="1:13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</row>
    <row r="946" spans="1:13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</row>
    <row r="947" spans="1:13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</row>
    <row r="948" spans="1:13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</row>
    <row r="949" spans="1:13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</row>
    <row r="950" spans="1:13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</row>
    <row r="951" spans="1:13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</row>
    <row r="952" spans="1:13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</row>
    <row r="953" spans="1:13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</row>
    <row r="954" spans="1:13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</row>
    <row r="955" spans="1:13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</row>
    <row r="956" spans="1:13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</row>
    <row r="957" spans="1:13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</row>
    <row r="958" spans="1:13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</row>
    <row r="959" spans="1:13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</row>
    <row r="960" spans="1:13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</row>
    <row r="961" spans="1:13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</row>
    <row r="962" spans="1:13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</row>
    <row r="963" spans="1:13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</row>
    <row r="964" spans="1:13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</row>
    <row r="965" spans="1:13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</row>
    <row r="966" spans="1:13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</row>
    <row r="967" spans="1:13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</row>
    <row r="968" spans="1:13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</row>
    <row r="969" spans="1:13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</row>
    <row r="970" spans="1:13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</row>
    <row r="971" spans="1:13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</row>
    <row r="972" spans="1:13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</row>
    <row r="973" spans="1:13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</row>
    <row r="974" spans="1:13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</row>
    <row r="975" spans="1:13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</row>
    <row r="976" spans="1:13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</row>
    <row r="977" spans="1:13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</row>
    <row r="978" spans="1:13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</row>
    <row r="979" spans="1:13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</row>
    <row r="980" spans="1:13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</row>
    <row r="981" spans="1:13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</row>
    <row r="982" spans="1:13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</row>
    <row r="983" spans="1:13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</row>
    <row r="984" spans="1:13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</row>
    <row r="985" spans="1:13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</row>
    <row r="986" spans="1:13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</row>
    <row r="987" spans="1:13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</row>
    <row r="988" spans="1:13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</row>
    <row r="989" spans="1:13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</row>
    <row r="990" spans="1:13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</row>
    <row r="991" spans="1:13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</row>
    <row r="992" spans="1:13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</row>
    <row r="993" spans="1:13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</row>
    <row r="994" spans="1:13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</row>
    <row r="995" spans="1:13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</row>
    <row r="996" spans="1:13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</row>
    <row r="997" spans="1:13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</row>
    <row r="998" spans="1:13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</row>
    <row r="999" spans="1:13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</row>
    <row r="1000" spans="1:13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</row>
    <row r="1001" spans="1:13" ht="15.75" customHeight="1" x14ac:dyDescent="0.2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</row>
    <row r="1002" spans="1:13" ht="15.75" customHeight="1" x14ac:dyDescent="0.2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</row>
    <row r="1003" spans="1:13" ht="15.75" customHeight="1" x14ac:dyDescent="0.2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</row>
    <row r="1004" spans="1:13" ht="15.75" customHeight="1" x14ac:dyDescent="0.2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</row>
  </sheetData>
  <mergeCells count="12">
    <mergeCell ref="A6:A7"/>
    <mergeCell ref="B6:E6"/>
    <mergeCell ref="F6:I6"/>
    <mergeCell ref="C105:C106"/>
    <mergeCell ref="D105:D106"/>
    <mergeCell ref="E105:E106"/>
    <mergeCell ref="J6:M6"/>
    <mergeCell ref="B89:E89"/>
    <mergeCell ref="B90:E90"/>
    <mergeCell ref="F90:I90"/>
    <mergeCell ref="B110:E110"/>
    <mergeCell ref="F110:I110"/>
  </mergeCells>
  <printOptions horizontalCentered="1"/>
  <pageMargins left="0.39370078740157483" right="0.39370078740157483" top="0.39370078740157483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FMB</dc:creator>
  <cp:lastModifiedBy>Jonel Jake Galinato</cp:lastModifiedBy>
  <dcterms:created xsi:type="dcterms:W3CDTF">2012-08-17T05:16:42Z</dcterms:created>
  <dcterms:modified xsi:type="dcterms:W3CDTF">2024-06-24T07:38:31Z</dcterms:modified>
</cp:coreProperties>
</file>