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enradserver\ENRAD\ENRAD 2024\3 Statistics\Component 3\2014-2023 Statistical tables\4th Draft\"/>
    </mc:Choice>
  </mc:AlternateContent>
  <xr:revisionPtr revIDLastSave="0" documentId="13_ncr:1_{56690E50-C428-4C13-A40F-C3E55BBDBA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K7" i="1"/>
  <c r="C7" i="1"/>
  <c r="D7" i="1"/>
  <c r="E7" i="1"/>
  <c r="H7" i="1"/>
  <c r="I7" i="1"/>
  <c r="J7" i="1"/>
  <c r="B7" i="1"/>
  <c r="G10" i="1"/>
  <c r="F10" i="1"/>
  <c r="G9" i="1"/>
  <c r="F9" i="1"/>
  <c r="F8" i="1"/>
  <c r="F7" i="1" s="1"/>
</calcChain>
</file>

<file path=xl/sharedStrings.xml><?xml version="1.0" encoding="utf-8"?>
<sst xmlns="http://schemas.openxmlformats.org/spreadsheetml/2006/main" count="29" uniqueCount="28">
  <si>
    <t>HCFC-141b</t>
  </si>
  <si>
    <t>HCFC-22</t>
  </si>
  <si>
    <t>HCFC-123</t>
  </si>
  <si>
    <t>HCFC-142b</t>
  </si>
  <si>
    <t>HCFC-225ca</t>
  </si>
  <si>
    <t>HCFC-225cb</t>
  </si>
  <si>
    <t>CONSUMPTION OF OZONE DEPLETING SUBSTANCES</t>
  </si>
  <si>
    <t>Hydrochlorofluorocarbons (HCFC)</t>
  </si>
  <si>
    <t>Notes:</t>
  </si>
  <si>
    <t xml:space="preserve">Additional Quota </t>
  </si>
  <si>
    <t>Deducted from Equivalent Additional Quota</t>
  </si>
  <si>
    <t>Methyl Bromide </t>
  </si>
  <si>
    <t>37,550 </t>
  </si>
  <si>
    <t>57,840 </t>
  </si>
  <si>
    <t>23,840 </t>
  </si>
  <si>
    <t>26,120 </t>
  </si>
  <si>
    <t>16,332 </t>
  </si>
  <si>
    <t>40,896 </t>
  </si>
  <si>
    <t>29,385 </t>
  </si>
  <si>
    <t>(In kilograms)</t>
  </si>
  <si>
    <t>Carbon Tetrachloride was phased out since January 1, 1996.</t>
  </si>
  <si>
    <t>Methyl Chloroform was phased out since January 1, 1996.</t>
  </si>
  <si>
    <t>Halons were phased out since January 1, 1999.</t>
  </si>
  <si>
    <t>Chlorofluorocarbons (CFC) were phased out since January 1, 2010.</t>
  </si>
  <si>
    <t>Table 3.3</t>
  </si>
  <si>
    <t>2014 to 2023</t>
  </si>
  <si>
    <t>Source: Environmental Management Bureau, Department of Environment and Natural Resources</t>
  </si>
  <si>
    <t>34,290 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</si>
</sst>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2"/>
      <color rgb="FFFF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" fontId="3" fillId="0" borderId="0" xfId="0" applyNumberFormat="1" applyFont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/>
    <xf numFmtId="4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showGridLines="0" tabSelected="1" zoomScaleNormal="100" workbookViewId="0"/>
  </sheetViews>
  <sheetFormatPr defaultRowHeight="15" x14ac:dyDescent="0.2"/>
  <cols>
    <col min="1" max="1" width="40.42578125" style="2" customWidth="1"/>
    <col min="2" max="11" width="15.7109375" style="2" customWidth="1"/>
    <col min="12" max="16384" width="9.140625" style="2"/>
  </cols>
  <sheetData>
    <row r="1" spans="1:12" ht="15" customHeight="1" x14ac:dyDescent="0.2">
      <c r="A1" s="1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ht="15" customHeight="1" x14ac:dyDescent="0.2">
      <c r="A2" s="3" t="s">
        <v>6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">
      <c r="A3" s="1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15" customHeight="1" x14ac:dyDescent="0.2">
      <c r="A4" s="1" t="s">
        <v>19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ht="20.100000000000001" customHeight="1" x14ac:dyDescent="0.2">
      <c r="A6" s="10"/>
      <c r="B6" s="11">
        <v>2014</v>
      </c>
      <c r="C6" s="11">
        <v>2015</v>
      </c>
      <c r="D6" s="11">
        <v>2016</v>
      </c>
      <c r="E6" s="11">
        <v>2017</v>
      </c>
      <c r="F6" s="11">
        <v>2018</v>
      </c>
      <c r="G6" s="11">
        <v>2019</v>
      </c>
      <c r="H6" s="11">
        <v>2020</v>
      </c>
      <c r="I6" s="11">
        <v>2021</v>
      </c>
      <c r="J6" s="11">
        <v>2022</v>
      </c>
      <c r="K6" s="11">
        <v>2023</v>
      </c>
    </row>
    <row r="7" spans="1:12" ht="15" customHeight="1" x14ac:dyDescent="0.2">
      <c r="A7" s="13" t="s">
        <v>7</v>
      </c>
      <c r="B7" s="14">
        <f>SUM(B8:B14)</f>
        <v>2457583.6</v>
      </c>
      <c r="C7" s="14">
        <f t="shared" ref="C7:K7" si="0">SUM(C8:C14)</f>
        <v>2227525.6</v>
      </c>
      <c r="D7" s="14">
        <f t="shared" si="0"/>
        <v>2102178.7999999998</v>
      </c>
      <c r="E7" s="14">
        <f t="shared" si="0"/>
        <v>1894894</v>
      </c>
      <c r="F7" s="14">
        <f t="shared" si="0"/>
        <v>1817036.9669999999</v>
      </c>
      <c r="G7" s="14">
        <f>SUM(G8:G14)</f>
        <v>1812122.66</v>
      </c>
      <c r="H7" s="14">
        <f t="shared" si="0"/>
        <v>969255</v>
      </c>
      <c r="I7" s="14">
        <f t="shared" si="0"/>
        <v>1115650</v>
      </c>
      <c r="J7" s="14">
        <f t="shared" si="0"/>
        <v>1201749.2</v>
      </c>
      <c r="K7" s="14">
        <f t="shared" si="0"/>
        <v>1193155.8999999999</v>
      </c>
    </row>
    <row r="8" spans="1:12" ht="15" customHeight="1" x14ac:dyDescent="0.2">
      <c r="A8" s="8" t="s">
        <v>0</v>
      </c>
      <c r="B8" s="6">
        <v>390640</v>
      </c>
      <c r="C8" s="6">
        <v>159720</v>
      </c>
      <c r="D8" s="6">
        <v>153580</v>
      </c>
      <c r="E8" s="6">
        <v>183456</v>
      </c>
      <c r="F8" s="6">
        <f>143030+1465.6</f>
        <v>144495.6</v>
      </c>
      <c r="G8" s="6">
        <v>110980</v>
      </c>
      <c r="H8" s="6">
        <v>18900</v>
      </c>
      <c r="I8" s="6">
        <v>18900</v>
      </c>
      <c r="J8" s="6">
        <v>101100</v>
      </c>
      <c r="K8" s="6">
        <v>40200</v>
      </c>
    </row>
    <row r="9" spans="1:12" ht="15" customHeight="1" x14ac:dyDescent="0.2">
      <c r="A9" s="8" t="s">
        <v>1</v>
      </c>
      <c r="B9" s="6">
        <v>1860032.4</v>
      </c>
      <c r="C9" s="6">
        <v>1837425.6</v>
      </c>
      <c r="D9" s="6">
        <v>1685118.8</v>
      </c>
      <c r="E9" s="6">
        <v>1653691</v>
      </c>
      <c r="F9" s="6">
        <f>1615354+26.25</f>
        <v>1615380.25</v>
      </c>
      <c r="G9" s="6">
        <f>1642956+287.4</f>
        <v>1643243.4</v>
      </c>
      <c r="H9" s="6">
        <v>843694.4</v>
      </c>
      <c r="I9" s="6">
        <v>1039630</v>
      </c>
      <c r="J9" s="6">
        <v>1043549.2</v>
      </c>
      <c r="K9" s="6">
        <v>1056855.8999999999</v>
      </c>
    </row>
    <row r="10" spans="1:12" ht="15" customHeight="1" x14ac:dyDescent="0.2">
      <c r="A10" s="8" t="s">
        <v>2</v>
      </c>
      <c r="B10" s="6">
        <v>66071.199999999997</v>
      </c>
      <c r="C10" s="6">
        <v>66125</v>
      </c>
      <c r="D10" s="6">
        <v>66060</v>
      </c>
      <c r="E10" s="6">
        <v>57132</v>
      </c>
      <c r="F10" s="6">
        <f>57100+30.15</f>
        <v>57130.15</v>
      </c>
      <c r="G10" s="6">
        <f>57100+34.3</f>
        <v>57134.3</v>
      </c>
      <c r="H10" s="6">
        <v>106660.6</v>
      </c>
      <c r="I10" s="6">
        <v>57120</v>
      </c>
      <c r="J10" s="6">
        <v>57100</v>
      </c>
      <c r="K10" s="6">
        <v>96100</v>
      </c>
    </row>
    <row r="11" spans="1:12" ht="15" customHeight="1" x14ac:dyDescent="0.2">
      <c r="A11" s="8" t="s">
        <v>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</row>
    <row r="12" spans="1:12" ht="15" customHeight="1" x14ac:dyDescent="0.2">
      <c r="A12" s="8" t="s">
        <v>4</v>
      </c>
      <c r="B12" s="6">
        <v>420</v>
      </c>
      <c r="C12" s="6">
        <v>1520</v>
      </c>
      <c r="D12" s="6">
        <v>210</v>
      </c>
      <c r="E12" s="6">
        <v>307</v>
      </c>
      <c r="F12" s="6">
        <v>14.939</v>
      </c>
      <c r="G12" s="6">
        <v>381.74</v>
      </c>
      <c r="H12" s="6">
        <v>0</v>
      </c>
      <c r="I12" s="6">
        <v>0</v>
      </c>
      <c r="J12" s="6">
        <v>0</v>
      </c>
      <c r="K12" s="6">
        <v>0</v>
      </c>
    </row>
    <row r="13" spans="1:12" ht="15" customHeight="1" x14ac:dyDescent="0.2">
      <c r="A13" s="8" t="s">
        <v>5</v>
      </c>
      <c r="B13" s="6">
        <v>420</v>
      </c>
      <c r="C13" s="6">
        <v>1520</v>
      </c>
      <c r="D13" s="6">
        <v>210</v>
      </c>
      <c r="E13" s="6">
        <v>308</v>
      </c>
      <c r="F13" s="6">
        <v>16.027999999999999</v>
      </c>
      <c r="G13" s="6">
        <v>383.22</v>
      </c>
      <c r="H13" s="6">
        <v>0</v>
      </c>
      <c r="I13" s="6">
        <v>0</v>
      </c>
      <c r="J13" s="6">
        <v>0</v>
      </c>
      <c r="K13" s="6">
        <v>0</v>
      </c>
    </row>
    <row r="14" spans="1:12" ht="15" customHeight="1" x14ac:dyDescent="0.2">
      <c r="A14" s="8" t="s">
        <v>9</v>
      </c>
      <c r="B14" s="6">
        <v>140000</v>
      </c>
      <c r="C14" s="6">
        <v>161215</v>
      </c>
      <c r="D14" s="6">
        <v>197000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</row>
    <row r="15" spans="1:12" ht="30" customHeight="1" x14ac:dyDescent="0.2">
      <c r="A15" s="15" t="s">
        <v>10</v>
      </c>
      <c r="B15" s="6">
        <v>28727</v>
      </c>
      <c r="C15" s="6">
        <v>36000</v>
      </c>
      <c r="D15" s="6">
        <v>42363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</row>
    <row r="16" spans="1:12" ht="15" customHeight="1" x14ac:dyDescent="0.2">
      <c r="A16" s="9" t="s">
        <v>11</v>
      </c>
      <c r="B16" s="17" t="s">
        <v>12</v>
      </c>
      <c r="C16" s="17" t="s">
        <v>13</v>
      </c>
      <c r="D16" s="17" t="s">
        <v>14</v>
      </c>
      <c r="E16" s="17" t="s">
        <v>14</v>
      </c>
      <c r="F16" s="17" t="s">
        <v>15</v>
      </c>
      <c r="G16" s="17" t="s">
        <v>27</v>
      </c>
      <c r="H16" s="17" t="s">
        <v>16</v>
      </c>
      <c r="I16" s="17" t="s">
        <v>17</v>
      </c>
      <c r="J16" s="17" t="s">
        <v>18</v>
      </c>
      <c r="K16" s="18">
        <v>24480</v>
      </c>
      <c r="L16" s="16"/>
    </row>
    <row r="17" spans="1:11" x14ac:dyDescent="0.2">
      <c r="A17" s="7" t="s">
        <v>8</v>
      </c>
    </row>
    <row r="18" spans="1:11" x14ac:dyDescent="0.2">
      <c r="A18" s="5" t="s">
        <v>20</v>
      </c>
    </row>
    <row r="19" spans="1:11" x14ac:dyDescent="0.2">
      <c r="A19" s="5" t="s">
        <v>21</v>
      </c>
    </row>
    <row r="20" spans="1:11" x14ac:dyDescent="0.2">
      <c r="A20" s="5" t="s">
        <v>22</v>
      </c>
    </row>
    <row r="21" spans="1:11" x14ac:dyDescent="0.2">
      <c r="A21" s="5" t="s">
        <v>23</v>
      </c>
    </row>
    <row r="22" spans="1:11" ht="15.75" customHeight="1" x14ac:dyDescent="0.2">
      <c r="A22" s="7" t="s">
        <v>26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5"/>
    </row>
    <row r="25" spans="1:11" x14ac:dyDescent="0.2">
      <c r="B25" s="12"/>
    </row>
    <row r="26" spans="1:11" x14ac:dyDescent="0.2">
      <c r="B26" s="12"/>
    </row>
    <row r="28" spans="1:11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</row>
  </sheetData>
  <pageMargins left="0.7" right="0.7" top="0.75" bottom="0.75" header="0.3" footer="0.3"/>
  <pageSetup paperSize="9" orientation="portrait" r:id="rId1"/>
  <ignoredErrors>
    <ignoredError sqref="B7:F7 H7:K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Onofre Escota</dc:creator>
  <cp:lastModifiedBy>jomy llaneta</cp:lastModifiedBy>
  <dcterms:created xsi:type="dcterms:W3CDTF">2021-01-28T04:33:09Z</dcterms:created>
  <dcterms:modified xsi:type="dcterms:W3CDTF">2024-06-25T08:33:09Z</dcterms:modified>
</cp:coreProperties>
</file>