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klgabitanan\ENRAD 2023 Storage\ENRAD 2023\3 Statistics\Component 5\Draft web release materials\Revised ao 19Sept23\2. CPES Comp 5 Stat Tables\"/>
    </mc:Choice>
  </mc:AlternateContent>
  <xr:revisionPtr revIDLastSave="0" documentId="13_ncr:1_{56C26D87-EEE2-483B-A67E-F95A948BD25E}" xr6:coauthVersionLast="47" xr6:coauthVersionMax="47" xr10:uidLastSave="{00000000-0000-0000-0000-000000000000}"/>
  <bookViews>
    <workbookView xWindow="-120" yWindow="-120" windowWidth="29040" windowHeight="15840" firstSheet="5" activeTab="7" xr2:uid="{00000000-000D-0000-FFFF-FFFF00000000}"/>
  </bookViews>
  <sheets>
    <sheet name="2010" sheetId="14" state="hidden" r:id="rId1"/>
    <sheet name="2011" sheetId="15" state="hidden" r:id="rId2"/>
    <sheet name="2012" sheetId="5" state="hidden" r:id="rId3"/>
    <sheet name="2015" sheetId="8" state="hidden" r:id="rId4"/>
    <sheet name="2018" sheetId="12" state="hidden" r:id="rId5"/>
    <sheet name="2019" sheetId="13" r:id="rId6"/>
    <sheet name="2020" sheetId="17" r:id="rId7"/>
    <sheet name="2022" sheetId="18" r:id="rId8"/>
    <sheet name="2019 (2)" sheetId="16"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8" l="1"/>
  <c r="D25" i="18"/>
  <c r="D24" i="18"/>
  <c r="D23" i="18"/>
  <c r="D22" i="18"/>
  <c r="D21" i="18"/>
  <c r="D20" i="18"/>
  <c r="D19" i="18"/>
  <c r="D18" i="18"/>
  <c r="D17" i="18"/>
  <c r="D16" i="18"/>
  <c r="D15" i="18"/>
  <c r="D14" i="18"/>
  <c r="D13" i="18"/>
  <c r="D12" i="18"/>
  <c r="D11" i="18"/>
  <c r="D10" i="18"/>
  <c r="D9" i="18"/>
  <c r="D26" i="17" l="1"/>
  <c r="D25" i="17"/>
  <c r="D24" i="17"/>
  <c r="D23" i="17"/>
  <c r="D22" i="17"/>
  <c r="D21" i="17"/>
  <c r="D20" i="17"/>
  <c r="D19" i="17"/>
  <c r="D18" i="17"/>
  <c r="D17" i="17"/>
  <c r="D16" i="17"/>
  <c r="D15" i="17"/>
  <c r="D14" i="17"/>
  <c r="D13" i="17"/>
  <c r="D12" i="17"/>
  <c r="D11" i="17"/>
  <c r="D10" i="17"/>
  <c r="D9" i="17"/>
  <c r="D10" i="13"/>
  <c r="D26" i="13"/>
  <c r="D25" i="13"/>
  <c r="D24" i="13"/>
  <c r="D23" i="13"/>
  <c r="D22" i="13"/>
  <c r="D21" i="13"/>
  <c r="D20" i="13"/>
  <c r="D19" i="13"/>
  <c r="D18" i="13"/>
  <c r="D17" i="13"/>
  <c r="D16" i="13"/>
  <c r="D15" i="13"/>
  <c r="D14" i="13"/>
  <c r="D13" i="13"/>
  <c r="D12" i="13"/>
  <c r="D11" i="13"/>
  <c r="D9" i="13"/>
  <c r="D26" i="16"/>
  <c r="K26" i="16" s="1"/>
  <c r="D25" i="16"/>
  <c r="K25" i="16" s="1"/>
  <c r="D24" i="16"/>
  <c r="K24" i="16" s="1"/>
  <c r="D23" i="16"/>
  <c r="K23" i="16" s="1"/>
  <c r="D22" i="16"/>
  <c r="G22" i="16" s="1"/>
  <c r="K21" i="16"/>
  <c r="D21" i="16"/>
  <c r="I21" i="16" s="1"/>
  <c r="I20" i="16"/>
  <c r="G20" i="16"/>
  <c r="D20" i="16"/>
  <c r="K20" i="16" s="1"/>
  <c r="D19" i="16"/>
  <c r="E19" i="16" s="1"/>
  <c r="D18" i="16"/>
  <c r="K18" i="16" s="1"/>
  <c r="K17" i="16"/>
  <c r="D17" i="16"/>
  <c r="I17" i="16" s="1"/>
  <c r="D16" i="16"/>
  <c r="K16" i="16" s="1"/>
  <c r="K15" i="16"/>
  <c r="I15" i="16"/>
  <c r="G15" i="16"/>
  <c r="D15" i="16"/>
  <c r="E15" i="16" s="1"/>
  <c r="D14" i="16"/>
  <c r="K14" i="16" s="1"/>
  <c r="D13" i="16"/>
  <c r="E13" i="16" s="1"/>
  <c r="D12" i="16"/>
  <c r="K12" i="16" s="1"/>
  <c r="D11" i="16"/>
  <c r="K11" i="16" s="1"/>
  <c r="D10" i="16"/>
  <c r="G10" i="16" s="1"/>
  <c r="J9" i="16"/>
  <c r="H9" i="16"/>
  <c r="F9" i="16"/>
  <c r="D9" i="16" s="1"/>
  <c r="I9" i="16" s="1"/>
  <c r="D26" i="12"/>
  <c r="K26" i="12" s="1"/>
  <c r="D25" i="12"/>
  <c r="E25" i="12" s="1"/>
  <c r="D24" i="12"/>
  <c r="K24" i="12" s="1"/>
  <c r="D23" i="12"/>
  <c r="I23" i="12" s="1"/>
  <c r="D22" i="12"/>
  <c r="K22" i="12" s="1"/>
  <c r="D21" i="12"/>
  <c r="K21" i="12" s="1"/>
  <c r="D20" i="12"/>
  <c r="E20" i="12" s="1"/>
  <c r="D19" i="12"/>
  <c r="K19" i="12" s="1"/>
  <c r="D18" i="12"/>
  <c r="K18" i="12" s="1"/>
  <c r="D17" i="12"/>
  <c r="E17" i="12" s="1"/>
  <c r="D16" i="12"/>
  <c r="K16" i="12" s="1"/>
  <c r="D15" i="12"/>
  <c r="E15" i="12" s="1"/>
  <c r="D14" i="12"/>
  <c r="E14" i="12" s="1"/>
  <c r="D13" i="12"/>
  <c r="K13" i="12" s="1"/>
  <c r="D12" i="12"/>
  <c r="K12" i="12" s="1"/>
  <c r="D11" i="12"/>
  <c r="E11" i="12" s="1"/>
  <c r="D10" i="12"/>
  <c r="K10" i="12" s="1"/>
  <c r="J9" i="12"/>
  <c r="H9" i="12"/>
  <c r="F9" i="12"/>
  <c r="C9" i="12"/>
  <c r="G12" i="16" l="1"/>
  <c r="I22" i="16"/>
  <c r="E12" i="16"/>
  <c r="I12" i="16"/>
  <c r="K22" i="16"/>
  <c r="G9" i="16"/>
  <c r="E14" i="16"/>
  <c r="E24" i="16"/>
  <c r="G14" i="16"/>
  <c r="G24" i="16"/>
  <c r="I14" i="16"/>
  <c r="E20" i="16"/>
  <c r="I24" i="16"/>
  <c r="I10" i="16"/>
  <c r="K10" i="16"/>
  <c r="K9" i="16"/>
  <c r="G19" i="16"/>
  <c r="E17" i="16"/>
  <c r="I19" i="16"/>
  <c r="E10" i="16"/>
  <c r="G17" i="16"/>
  <c r="K19" i="16"/>
  <c r="E22" i="16"/>
  <c r="E25" i="16"/>
  <c r="G25" i="16"/>
  <c r="G18" i="16"/>
  <c r="E23" i="16"/>
  <c r="I25" i="16"/>
  <c r="G13" i="16"/>
  <c r="E18" i="16"/>
  <c r="I13" i="16"/>
  <c r="G11" i="16"/>
  <c r="K13" i="16"/>
  <c r="E16" i="16"/>
  <c r="I18" i="16"/>
  <c r="G23" i="16"/>
  <c r="I11" i="16"/>
  <c r="G16" i="16"/>
  <c r="E21" i="16"/>
  <c r="I23" i="16"/>
  <c r="G21" i="16"/>
  <c r="E26" i="16"/>
  <c r="E9" i="16"/>
  <c r="E11" i="16"/>
  <c r="I16" i="16"/>
  <c r="G26" i="16"/>
  <c r="I26" i="16"/>
  <c r="G20" i="12"/>
  <c r="K20" i="12"/>
  <c r="G17" i="12"/>
  <c r="E22" i="12"/>
  <c r="G14" i="12"/>
  <c r="I14" i="12"/>
  <c r="E12" i="12"/>
  <c r="I15" i="12"/>
  <c r="I20" i="12"/>
  <c r="G12" i="12"/>
  <c r="K14" i="12"/>
  <c r="I17" i="12"/>
  <c r="G23" i="12"/>
  <c r="I12" i="12"/>
  <c r="K17" i="12"/>
  <c r="K23" i="12"/>
  <c r="G15" i="12"/>
  <c r="K15" i="12"/>
  <c r="G22" i="12"/>
  <c r="G25" i="12"/>
  <c r="I22" i="12"/>
  <c r="I25" i="12"/>
  <c r="E19" i="12"/>
  <c r="G19" i="12"/>
  <c r="E24" i="12"/>
  <c r="K25" i="12"/>
  <c r="G11" i="12"/>
  <c r="E16" i="12"/>
  <c r="I11" i="12"/>
  <c r="E13" i="12"/>
  <c r="G16" i="12"/>
  <c r="I19" i="12"/>
  <c r="E21" i="12"/>
  <c r="G24" i="12"/>
  <c r="D9" i="12"/>
  <c r="E10" i="12"/>
  <c r="K11" i="12"/>
  <c r="G13" i="12"/>
  <c r="I16" i="12"/>
  <c r="E18" i="12"/>
  <c r="G21" i="12"/>
  <c r="I24" i="12"/>
  <c r="E26" i="12"/>
  <c r="G10" i="12"/>
  <c r="I13" i="12"/>
  <c r="G18" i="12"/>
  <c r="I21" i="12"/>
  <c r="E23" i="12"/>
  <c r="G26" i="12"/>
  <c r="I10" i="12"/>
  <c r="I18" i="12"/>
  <c r="I26" i="12"/>
  <c r="D26" i="8"/>
  <c r="E26" i="8" s="1"/>
  <c r="D25" i="8"/>
  <c r="E25" i="8" s="1"/>
  <c r="D24" i="8"/>
  <c r="E24" i="8" s="1"/>
  <c r="D23" i="8"/>
  <c r="E23" i="8" s="1"/>
  <c r="D22" i="8"/>
  <c r="E22" i="8" s="1"/>
  <c r="D21" i="8"/>
  <c r="I21" i="8" s="1"/>
  <c r="D20" i="8"/>
  <c r="E20" i="8" s="1"/>
  <c r="D19" i="8"/>
  <c r="E19" i="8" s="1"/>
  <c r="D18" i="8"/>
  <c r="E18" i="8" s="1"/>
  <c r="D17" i="8"/>
  <c r="E17" i="8" s="1"/>
  <c r="D16" i="8"/>
  <c r="E16" i="8" s="1"/>
  <c r="D15" i="8"/>
  <c r="E15" i="8" s="1"/>
  <c r="D14" i="8"/>
  <c r="E14" i="8" s="1"/>
  <c r="D13" i="8"/>
  <c r="E13" i="8" s="1"/>
  <c r="D12" i="8"/>
  <c r="E12" i="8" s="1"/>
  <c r="D11" i="8"/>
  <c r="E11" i="8" s="1"/>
  <c r="D10" i="8"/>
  <c r="E10" i="8" s="1"/>
  <c r="D11" i="5"/>
  <c r="E11" i="5" s="1"/>
  <c r="D12" i="5"/>
  <c r="E12" i="5" s="1"/>
  <c r="D13" i="5"/>
  <c r="E13" i="5" s="1"/>
  <c r="D14" i="5"/>
  <c r="E14" i="5" s="1"/>
  <c r="D15" i="5"/>
  <c r="E15" i="5" s="1"/>
  <c r="D16" i="5"/>
  <c r="E16" i="5" s="1"/>
  <c r="D17" i="5"/>
  <c r="E17" i="5" s="1"/>
  <c r="D18" i="5"/>
  <c r="E18" i="5" s="1"/>
  <c r="D19" i="5"/>
  <c r="E19" i="5" s="1"/>
  <c r="D20" i="5"/>
  <c r="E20" i="5" s="1"/>
  <c r="D21" i="5"/>
  <c r="E21" i="5" s="1"/>
  <c r="D22" i="5"/>
  <c r="E22" i="5" s="1"/>
  <c r="D23" i="5"/>
  <c r="E23" i="5" s="1"/>
  <c r="D24" i="5"/>
  <c r="K24" i="5" s="1"/>
  <c r="D25" i="5"/>
  <c r="E25" i="5" s="1"/>
  <c r="D26" i="5"/>
  <c r="E26" i="5" s="1"/>
  <c r="D10" i="5"/>
  <c r="E10" i="5" s="1"/>
  <c r="I9" i="12" l="1"/>
  <c r="E9" i="12"/>
  <c r="K9" i="12"/>
  <c r="G9" i="12"/>
  <c r="I21" i="5"/>
  <c r="G22" i="5"/>
  <c r="K22" i="5"/>
  <c r="G21" i="5"/>
  <c r="G13" i="5"/>
  <c r="I25" i="5"/>
  <c r="K26" i="5"/>
  <c r="G26" i="5"/>
  <c r="G18" i="5"/>
  <c r="I13" i="5"/>
  <c r="K14" i="5"/>
  <c r="G14" i="5"/>
  <c r="G25" i="5"/>
  <c r="G17" i="5"/>
  <c r="I17" i="5"/>
  <c r="K18" i="5"/>
  <c r="G17" i="8"/>
  <c r="G25" i="8"/>
  <c r="I15" i="8"/>
  <c r="I23" i="8"/>
  <c r="K13" i="8"/>
  <c r="K21" i="8"/>
  <c r="G10" i="8"/>
  <c r="G18" i="8"/>
  <c r="G26" i="8"/>
  <c r="I16" i="8"/>
  <c r="I24" i="8"/>
  <c r="K14" i="8"/>
  <c r="K22" i="8"/>
  <c r="G11" i="8"/>
  <c r="G19" i="8"/>
  <c r="I17" i="8"/>
  <c r="I25" i="8"/>
  <c r="K15" i="8"/>
  <c r="K23" i="8"/>
  <c r="G12" i="8"/>
  <c r="G20" i="8"/>
  <c r="I10" i="8"/>
  <c r="I18" i="8"/>
  <c r="I26" i="8"/>
  <c r="K16" i="8"/>
  <c r="K24" i="8"/>
  <c r="G13" i="8"/>
  <c r="G21" i="8"/>
  <c r="I11" i="8"/>
  <c r="I19" i="8"/>
  <c r="K17" i="8"/>
  <c r="K25" i="8"/>
  <c r="E21" i="8"/>
  <c r="G14" i="8"/>
  <c r="G22" i="8"/>
  <c r="I12" i="8"/>
  <c r="I20" i="8"/>
  <c r="K10" i="8"/>
  <c r="K18" i="8"/>
  <c r="K26" i="8"/>
  <c r="G15" i="8"/>
  <c r="G23" i="8"/>
  <c r="I13" i="8"/>
  <c r="K11" i="8"/>
  <c r="K19" i="8"/>
  <c r="G16" i="8"/>
  <c r="G24" i="8"/>
  <c r="I14" i="8"/>
  <c r="I22" i="8"/>
  <c r="K12" i="8"/>
  <c r="K20" i="8"/>
  <c r="G16" i="5"/>
  <c r="I10" i="5"/>
  <c r="I18" i="5"/>
  <c r="I26" i="5"/>
  <c r="K16" i="5"/>
  <c r="G23" i="5"/>
  <c r="G15" i="5"/>
  <c r="I11" i="5"/>
  <c r="I19" i="5"/>
  <c r="K17" i="5"/>
  <c r="K25" i="5"/>
  <c r="I12" i="5"/>
  <c r="I20" i="5"/>
  <c r="K10" i="5"/>
  <c r="K11" i="5"/>
  <c r="K19" i="5"/>
  <c r="G10" i="5"/>
  <c r="K20" i="5"/>
  <c r="E24" i="5"/>
  <c r="G20" i="5"/>
  <c r="G12" i="5"/>
  <c r="I14" i="5"/>
  <c r="I22" i="5"/>
  <c r="K12" i="5"/>
  <c r="G19" i="5"/>
  <c r="G11" i="5"/>
  <c r="I15" i="5"/>
  <c r="I23" i="5"/>
  <c r="K13" i="5"/>
  <c r="K21" i="5"/>
  <c r="I16" i="5"/>
  <c r="I24" i="5"/>
  <c r="K15" i="5"/>
  <c r="K23" i="5"/>
  <c r="G24" i="5"/>
  <c r="J9" i="8" l="1"/>
  <c r="H9" i="8"/>
  <c r="F9" i="8"/>
  <c r="C9" i="8"/>
  <c r="J9" i="5"/>
  <c r="H9" i="5"/>
  <c r="F9" i="5"/>
  <c r="C9" i="5"/>
  <c r="D9" i="8" l="1"/>
  <c r="E9" i="8" s="1"/>
  <c r="D9" i="5"/>
  <c r="E9" i="5" s="1"/>
  <c r="I9" i="8" l="1"/>
  <c r="I9" i="5"/>
  <c r="G9" i="8"/>
  <c r="K9" i="8"/>
  <c r="G9" i="5"/>
  <c r="K9" i="5"/>
</calcChain>
</file>

<file path=xl/sharedStrings.xml><?xml version="1.0" encoding="utf-8"?>
<sst xmlns="http://schemas.openxmlformats.org/spreadsheetml/2006/main" count="653" uniqueCount="94">
  <si>
    <t>Level 1</t>
  </si>
  <si>
    <t>Level 2</t>
  </si>
  <si>
    <t>Level 3</t>
  </si>
  <si>
    <t>No.</t>
  </si>
  <si>
    <t>%</t>
  </si>
  <si>
    <t>CARAGA</t>
  </si>
  <si>
    <t>NCR</t>
  </si>
  <si>
    <t>CAR</t>
  </si>
  <si>
    <t>I</t>
  </si>
  <si>
    <t>II</t>
  </si>
  <si>
    <t>III</t>
  </si>
  <si>
    <t>V</t>
  </si>
  <si>
    <t>IV-A</t>
  </si>
  <si>
    <t>IV-B</t>
  </si>
  <si>
    <t>VI</t>
  </si>
  <si>
    <t>VII</t>
  </si>
  <si>
    <t>VIII</t>
  </si>
  <si>
    <t>IX</t>
  </si>
  <si>
    <t>X</t>
  </si>
  <si>
    <t>XI</t>
  </si>
  <si>
    <t>XII</t>
  </si>
  <si>
    <t>Philippines</t>
  </si>
  <si>
    <t>Region</t>
  </si>
  <si>
    <t>NUMBER OF HOUSEHOLDS WITH ACCESS TO IMPROVED WATER SUPPLY BY REGION, BY LEVEL</t>
  </si>
  <si>
    <t>Table 5.1.2</t>
  </si>
  <si>
    <t>Table 5.1.3</t>
  </si>
  <si>
    <t>Table 5.1.4</t>
  </si>
  <si>
    <t>National Capital Region</t>
  </si>
  <si>
    <t>Cordillera Administrative Region</t>
  </si>
  <si>
    <t>Ilocos Region</t>
  </si>
  <si>
    <t>Cagayan Valley</t>
  </si>
  <si>
    <t>Central Luzon</t>
  </si>
  <si>
    <t>CALABARZON</t>
  </si>
  <si>
    <t>MIMAROPA</t>
  </si>
  <si>
    <t>Bicol Region</t>
  </si>
  <si>
    <t>Western Visayas</t>
  </si>
  <si>
    <t>Central Visayas</t>
  </si>
  <si>
    <t>Eastern Visayas</t>
  </si>
  <si>
    <t>Zamboanga Peninsula</t>
  </si>
  <si>
    <t>Northern Mindanao</t>
  </si>
  <si>
    <t>Davao Region</t>
  </si>
  <si>
    <t>SOCCSKSARGEN</t>
  </si>
  <si>
    <t>Caraga</t>
  </si>
  <si>
    <t>Autonomous Region in Muslim Mindanao</t>
  </si>
  <si>
    <t>ARMM</t>
  </si>
  <si>
    <t>…</t>
  </si>
  <si>
    <t>Households with access to improved safe water supply</t>
  </si>
  <si>
    <t>… no data</t>
  </si>
  <si>
    <t>Total Household</t>
  </si>
  <si>
    <t>Table 5.1.7</t>
  </si>
  <si>
    <t>c1</t>
  </si>
  <si>
    <t>c2/c1</t>
  </si>
  <si>
    <t>c3</t>
  </si>
  <si>
    <t>c3/c1</t>
  </si>
  <si>
    <t>c4</t>
  </si>
  <si>
    <t>c4/c1</t>
  </si>
  <si>
    <t>c2 = c3 + c4 + c5</t>
  </si>
  <si>
    <t>c3/c2</t>
  </si>
  <si>
    <t>c4/c2</t>
  </si>
  <si>
    <t>c5</t>
  </si>
  <si>
    <t>c5/c2</t>
  </si>
  <si>
    <t>Table 5.1.10</t>
  </si>
  <si>
    <t>Table 5.1.11</t>
  </si>
  <si>
    <t>BARMM</t>
  </si>
  <si>
    <t>c5/c1</t>
  </si>
  <si>
    <t>Note: Data are reported without any adjustment.</t>
  </si>
  <si>
    <t>FHSIS Manual of Operations was updated in 2012.</t>
  </si>
  <si>
    <t>FHSIS Manual of Operations was updated in 2018.</t>
  </si>
  <si>
    <r>
      <t>Source:</t>
    </r>
    <r>
      <rPr>
        <sz val="12"/>
        <color theme="1"/>
        <rFont val="Arial"/>
        <family val="2"/>
      </rPr>
      <t xml:space="preserve"> Field Health Services Information System Annual Report, Department of Health</t>
    </r>
  </si>
  <si>
    <t>Total Household  in ('000)</t>
  </si>
  <si>
    <t>Basic</t>
  </si>
  <si>
    <t>Unimproved</t>
  </si>
  <si>
    <t>Surface Water</t>
  </si>
  <si>
    <t>*</t>
  </si>
  <si>
    <t>Limited</t>
  </si>
  <si>
    <t>No. (in '000)</t>
  </si>
  <si>
    <t xml:space="preserve">Notes: </t>
  </si>
  <si>
    <t>XIII</t>
  </si>
  <si>
    <t>Source:</t>
  </si>
  <si>
    <t>2019 Annual Poverty Indicators Survey</t>
  </si>
  <si>
    <t xml:space="preserve"> * An asterisk indicates that a figure is based on fewer than 25 unweighted cases and has been suppressed.</t>
  </si>
  <si>
    <t>2020 Annual Poverty Indicators Survey</t>
  </si>
  <si>
    <t>* An asterisk indicates that a figure is based on fewer than 25 unweighted cases and has been suppressed.</t>
  </si>
  <si>
    <t>2022 Annual Poverty Indicators Survey</t>
  </si>
  <si>
    <t>Bangsamoro Autonomous Region in Muslim Mindanao</t>
  </si>
  <si>
    <t>Table 5.3.1a</t>
  </si>
  <si>
    <t>Table 5.3.1b</t>
  </si>
  <si>
    <t>Table 5.3.1c</t>
  </si>
  <si>
    <r>
      <rPr>
        <vertAlign val="superscript"/>
        <sz val="10"/>
        <color theme="1"/>
        <rFont val="Arial"/>
        <family val="2"/>
      </rPr>
      <t>a</t>
    </r>
    <r>
      <rPr>
        <sz val="10"/>
        <color theme="1"/>
        <rFont val="Arial"/>
        <family val="2"/>
      </rPr>
      <t xml:space="preserve"> Proportion of families with access to improved water supply is the ratio of the number of families who access water from community water system (piped into their dwelling, yard/plot or public tap) and protected wells, to the total number of families</t>
    </r>
  </si>
  <si>
    <t>Starting 2017, the survey collected information about the families' main source of drinking water defined as follows:
Improved sources are those that have the potential to deliver safe water by nature of their design and construction. These include piped supplies (such as households with tap water in their dwelling, yard or plot; or public standposts) and non-piped supplies (such as boreholes, protected wells and springs, rainwater and packaged or delivered water). Families that use bottled water or refilling stations for drinking are classified as using an improved source only if the water they use for cooking and handwashing comes from an improved source. Otherwise, they are classified as unimproved source of drinking water.
Basic - Drinking water from an improved source, provided collection time is not more than 30 minutes for a round trip, including queuing.
Limited - Drinking water from an improved source for which collection time exceeds 30 minutes for a round trip, including queuing.
Unimproved - Drinking water from an unprotected dug well or unprotected spring.
Surface Water - Drinking water directly from a river, dam, lake, pond, stream, canal or irrigation canal.
Service level classifications of water source based on WHO/UNICEF JMP Report</t>
  </si>
  <si>
    <t>PROPORTION OF FAMILIES WITH ACCESS TO WATER SUPPLY BY REGION AND LEVEL</t>
  </si>
  <si>
    <r>
      <t>Families with access to improved water supply</t>
    </r>
    <r>
      <rPr>
        <b/>
        <vertAlign val="superscript"/>
        <sz val="12"/>
        <rFont val="Arial"/>
        <family val="2"/>
      </rPr>
      <t>a</t>
    </r>
  </si>
  <si>
    <r>
      <t>Service Level of Water Supply</t>
    </r>
    <r>
      <rPr>
        <b/>
        <vertAlign val="superscript"/>
        <sz val="12"/>
        <rFont val="Arial"/>
        <family val="2"/>
      </rPr>
      <t>a</t>
    </r>
  </si>
  <si>
    <t>MIMAROPA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</si>
</sst>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22" x14ac:knownFonts="1">
    <font>
      <sz val="11"/>
      <color theme="1"/>
      <name val="Calibri"/>
      <family val="2"/>
      <scheme val="minor"/>
    </font>
    <font>
      <sz val="12"/>
      <name val="Helv"/>
    </font>
    <font>
      <sz val="11"/>
      <color theme="1"/>
      <name val="Calibri"/>
      <family val="2"/>
      <scheme val="minor"/>
    </font>
    <font>
      <b/>
      <sz val="12"/>
      <name val="Arial"/>
      <family val="2"/>
    </font>
    <font>
      <sz val="12"/>
      <color theme="1"/>
      <name val="Calibri"/>
      <family val="2"/>
      <scheme val="minor"/>
    </font>
    <font>
      <sz val="12"/>
      <name val="Arial"/>
      <family val="2"/>
    </font>
    <font>
      <sz val="12"/>
      <color theme="1"/>
      <name val="Arial"/>
      <family val="2"/>
    </font>
    <font>
      <b/>
      <sz val="12"/>
      <color theme="1"/>
      <name val="Arial"/>
      <family val="2"/>
    </font>
    <font>
      <sz val="12"/>
      <color rgb="FF000000"/>
      <name val="Arial"/>
      <family val="2"/>
    </font>
    <font>
      <sz val="12"/>
      <color indexed="8"/>
      <name val="Arial"/>
      <family val="2"/>
    </font>
    <font>
      <i/>
      <sz val="12"/>
      <color theme="1"/>
      <name val="Arial"/>
      <family val="2"/>
    </font>
    <font>
      <i/>
      <sz val="10"/>
      <name val="Arial"/>
      <family val="2"/>
    </font>
    <font>
      <b/>
      <i/>
      <sz val="10"/>
      <color theme="1"/>
      <name val="Arial"/>
      <family val="2"/>
    </font>
    <font>
      <i/>
      <sz val="10"/>
      <color theme="1"/>
      <name val="Arial"/>
      <family val="2"/>
    </font>
    <font>
      <sz val="10"/>
      <color theme="1"/>
      <name val="Arial"/>
      <family val="2"/>
    </font>
    <font>
      <sz val="10"/>
      <color rgb="FF000000"/>
      <name val="Times New Roman"/>
      <family val="1"/>
    </font>
    <font>
      <sz val="9"/>
      <name val="Arial"/>
      <family val="2"/>
    </font>
    <font>
      <i/>
      <sz val="9"/>
      <name val="Arial"/>
      <family val="2"/>
    </font>
    <font>
      <b/>
      <vertAlign val="superscript"/>
      <sz val="12"/>
      <name val="Arial"/>
      <family val="2"/>
    </font>
    <font>
      <sz val="10"/>
      <name val="Arial"/>
      <family val="2"/>
    </font>
    <font>
      <sz val="10"/>
      <color theme="1"/>
      <name val="Calibri"/>
      <family val="2"/>
      <scheme val="minor"/>
    </font>
    <font>
      <vertAlign val="superscript"/>
      <sz val="10"/>
      <color theme="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1" fillId="0" borderId="0"/>
    <xf numFmtId="164" fontId="2" fillId="0" borderId="0" applyFont="0" applyFill="0" applyBorder="0" applyAlignment="0" applyProtection="0"/>
    <xf numFmtId="0" fontId="1" fillId="0" borderId="0"/>
    <xf numFmtId="0" fontId="15" fillId="0" borderId="0"/>
  </cellStyleXfs>
  <cellXfs count="95">
    <xf numFmtId="0" fontId="0" fillId="0" borderId="0" xfId="0"/>
    <xf numFmtId="0" fontId="4" fillId="0" borderId="0" xfId="0" applyFont="1"/>
    <xf numFmtId="0" fontId="3" fillId="0" borderId="0" xfId="0" applyFont="1" applyAlignment="1">
      <alignment horizontal="left"/>
    </xf>
    <xf numFmtId="0" fontId="5" fillId="0" borderId="0" xfId="1" applyFont="1" applyAlignment="1" applyProtection="1">
      <alignment horizontal="left" indent="1"/>
      <protection locked="0"/>
    </xf>
    <xf numFmtId="3" fontId="5" fillId="0" borderId="0" xfId="0" applyNumberFormat="1" applyFont="1"/>
    <xf numFmtId="0" fontId="5" fillId="0" borderId="0" xfId="1" applyFont="1" applyAlignment="1">
      <alignment horizontal="left" indent="1"/>
    </xf>
    <xf numFmtId="3" fontId="5" fillId="0" borderId="0" xfId="0" applyNumberFormat="1" applyFont="1" applyAlignment="1">
      <alignment horizontal="right"/>
    </xf>
    <xf numFmtId="2" fontId="5" fillId="0" borderId="0" xfId="0" applyNumberFormat="1" applyFont="1" applyAlignment="1">
      <alignment horizontal="right"/>
    </xf>
    <xf numFmtId="0" fontId="3" fillId="0" borderId="1" xfId="0" applyFont="1" applyBorder="1" applyAlignment="1">
      <alignment horizontal="center"/>
    </xf>
    <xf numFmtId="0" fontId="3" fillId="0" borderId="7" xfId="0" applyFont="1" applyBorder="1" applyAlignment="1">
      <alignment horizontal="center"/>
    </xf>
    <xf numFmtId="0" fontId="6" fillId="0" borderId="0" xfId="0" applyFont="1"/>
    <xf numFmtId="0" fontId="7" fillId="0" borderId="0" xfId="0" applyFont="1"/>
    <xf numFmtId="2" fontId="5" fillId="0" borderId="0" xfId="0" applyNumberFormat="1" applyFont="1"/>
    <xf numFmtId="49" fontId="8" fillId="0" borderId="0" xfId="0" applyNumberFormat="1" applyFont="1" applyAlignment="1">
      <alignment horizontal="left" vertical="center"/>
    </xf>
    <xf numFmtId="0" fontId="3" fillId="0" borderId="6" xfId="1" applyFont="1" applyBorder="1" applyAlignment="1" applyProtection="1">
      <alignment horizontal="left"/>
      <protection locked="0"/>
    </xf>
    <xf numFmtId="3" fontId="3" fillId="0" borderId="6" xfId="0" applyNumberFormat="1" applyFont="1" applyBorder="1"/>
    <xf numFmtId="2" fontId="3" fillId="0" borderId="6" xfId="0" applyNumberFormat="1" applyFont="1" applyBorder="1"/>
    <xf numFmtId="3" fontId="6" fillId="0" borderId="0" xfId="0" applyNumberFormat="1" applyFont="1"/>
    <xf numFmtId="0" fontId="9" fillId="0" borderId="14" xfId="0" applyFont="1" applyBorder="1" applyAlignment="1">
      <alignment horizontal="left" vertical="top" wrapText="1"/>
    </xf>
    <xf numFmtId="3" fontId="5" fillId="0" borderId="14" xfId="0" applyNumberFormat="1" applyFont="1" applyBorder="1" applyAlignment="1">
      <alignment horizontal="right" vertical="top"/>
    </xf>
    <xf numFmtId="2" fontId="5" fillId="0" borderId="14" xfId="0" applyNumberFormat="1" applyFont="1" applyBorder="1" applyAlignment="1">
      <alignment horizontal="right" vertical="top"/>
    </xf>
    <xf numFmtId="2" fontId="5" fillId="0" borderId="14" xfId="0" applyNumberFormat="1" applyFont="1" applyBorder="1" applyAlignment="1">
      <alignment vertical="top"/>
    </xf>
    <xf numFmtId="0" fontId="11" fillId="0" borderId="3" xfId="0" applyFont="1" applyBorder="1" applyAlignment="1">
      <alignment horizontal="center" vertical="center" wrapText="1"/>
    </xf>
    <xf numFmtId="0" fontId="11" fillId="0" borderId="3" xfId="0" applyFont="1" applyBorder="1" applyAlignment="1">
      <alignment horizontal="center"/>
    </xf>
    <xf numFmtId="0" fontId="11" fillId="0" borderId="4" xfId="0" applyFont="1" applyBorder="1" applyAlignment="1">
      <alignment horizontal="center"/>
    </xf>
    <xf numFmtId="0" fontId="6" fillId="0" borderId="14" xfId="1" applyFont="1" applyBorder="1" applyAlignment="1">
      <alignment horizontal="left" vertical="top" indent="1"/>
    </xf>
    <xf numFmtId="0" fontId="10" fillId="0" borderId="0" xfId="0" applyFont="1"/>
    <xf numFmtId="0" fontId="12" fillId="0" borderId="0" xfId="0" applyFont="1"/>
    <xf numFmtId="0" fontId="13" fillId="0" borderId="0" xfId="0" applyFont="1"/>
    <xf numFmtId="0" fontId="14" fillId="0" borderId="0" xfId="0" applyFont="1"/>
    <xf numFmtId="3" fontId="5" fillId="0" borderId="15" xfId="0" applyNumberFormat="1" applyFont="1" applyBorder="1"/>
    <xf numFmtId="3" fontId="5" fillId="0" borderId="14" xfId="0" applyNumberFormat="1" applyFont="1" applyBorder="1" applyAlignment="1">
      <alignment vertical="top"/>
    </xf>
    <xf numFmtId="2" fontId="5" fillId="0" borderId="15" xfId="0" applyNumberFormat="1" applyFont="1" applyBorder="1" applyAlignment="1">
      <alignment vertical="top"/>
    </xf>
    <xf numFmtId="2" fontId="5" fillId="0" borderId="0" xfId="0" applyNumberFormat="1" applyFont="1" applyAlignment="1">
      <alignment vertical="top"/>
    </xf>
    <xf numFmtId="2" fontId="5" fillId="0" borderId="15" xfId="0" applyNumberFormat="1" applyFont="1" applyBorder="1" applyAlignment="1">
      <alignment vertical="center"/>
    </xf>
    <xf numFmtId="2" fontId="5" fillId="0" borderId="0" xfId="0" applyNumberFormat="1" applyFont="1" applyAlignment="1">
      <alignment vertical="center"/>
    </xf>
    <xf numFmtId="0" fontId="3" fillId="0" borderId="0" xfId="0" applyFont="1" applyAlignment="1">
      <alignment horizontal="center" vertical="center"/>
    </xf>
    <xf numFmtId="3" fontId="6" fillId="0" borderId="0" xfId="0" applyNumberFormat="1" applyFont="1" applyAlignment="1">
      <alignment horizontal="right"/>
    </xf>
    <xf numFmtId="2" fontId="6" fillId="0" borderId="0" xfId="0" applyNumberFormat="1" applyFont="1"/>
    <xf numFmtId="0" fontId="1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3" fillId="0" borderId="0" xfId="0" applyFont="1" applyAlignment="1">
      <alignment horizontal="left" vertical="center" indent="4"/>
    </xf>
    <xf numFmtId="0" fontId="10" fillId="0" borderId="0" xfId="0" applyFont="1" applyAlignment="1">
      <alignment vertical="center"/>
    </xf>
    <xf numFmtId="0" fontId="16" fillId="0" borderId="0" xfId="0" applyFont="1"/>
    <xf numFmtId="0" fontId="17" fillId="0" borderId="0" xfId="0" applyFont="1" applyAlignment="1">
      <alignment horizontal="left" wrapText="1" indent="1"/>
    </xf>
    <xf numFmtId="0" fontId="3" fillId="0" borderId="3" xfId="0" applyFont="1" applyBorder="1" applyAlignment="1">
      <alignment horizontal="center"/>
    </xf>
    <xf numFmtId="0" fontId="17" fillId="0" borderId="0" xfId="0" applyFont="1" applyAlignment="1">
      <alignment horizontal="left" inden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0" xfId="0" applyFont="1"/>
    <xf numFmtId="0" fontId="20" fillId="0" borderId="0" xfId="0" applyFont="1" applyAlignment="1">
      <alignment vertical="center"/>
    </xf>
    <xf numFmtId="0" fontId="20" fillId="0" borderId="0" xfId="0" applyFont="1"/>
    <xf numFmtId="0" fontId="19" fillId="0" borderId="0" xfId="0" applyFont="1" applyAlignment="1">
      <alignment horizontal="left"/>
    </xf>
    <xf numFmtId="0" fontId="19" fillId="0" borderId="0" xfId="0" applyFont="1" applyAlignment="1">
      <alignment horizontal="left" wrapText="1" indent="1"/>
    </xf>
    <xf numFmtId="0" fontId="19" fillId="0" borderId="0" xfId="0" applyFont="1"/>
    <xf numFmtId="0" fontId="3" fillId="0" borderId="3" xfId="0" applyFont="1" applyBorder="1" applyAlignment="1">
      <alignment horizontal="center" vertical="center"/>
    </xf>
    <xf numFmtId="3" fontId="3" fillId="0" borderId="6" xfId="0" applyNumberFormat="1" applyFont="1" applyBorder="1" applyAlignment="1">
      <alignment horizontal="right" vertical="center" indent="3"/>
    </xf>
    <xf numFmtId="3" fontId="5" fillId="0" borderId="0" xfId="0" applyNumberFormat="1" applyFont="1" applyAlignment="1">
      <alignment horizontal="right" vertical="center" indent="3"/>
    </xf>
    <xf numFmtId="3" fontId="5" fillId="0" borderId="14" xfId="0" applyNumberFormat="1" applyFont="1" applyBorder="1" applyAlignment="1">
      <alignment horizontal="right" vertical="center" indent="3"/>
    </xf>
    <xf numFmtId="165" fontId="3" fillId="0" borderId="6" xfId="0" applyNumberFormat="1" applyFont="1" applyBorder="1" applyAlignment="1">
      <alignment horizontal="right" vertical="center" indent="4"/>
    </xf>
    <xf numFmtId="165" fontId="5" fillId="0" borderId="0" xfId="0" applyNumberFormat="1" applyFont="1" applyAlignment="1">
      <alignment horizontal="right" vertical="center" indent="4"/>
    </xf>
    <xf numFmtId="165" fontId="5" fillId="0" borderId="14" xfId="0" applyNumberFormat="1" applyFont="1" applyBorder="1" applyAlignment="1">
      <alignment horizontal="right" vertical="center" indent="4"/>
    </xf>
    <xf numFmtId="166" fontId="3" fillId="0" borderId="6" xfId="0" applyNumberFormat="1" applyFont="1" applyBorder="1" applyAlignment="1">
      <alignment horizontal="right" vertical="center" indent="4"/>
    </xf>
    <xf numFmtId="166" fontId="5" fillId="0" borderId="0" xfId="0" applyNumberFormat="1" applyFont="1" applyAlignment="1">
      <alignment horizontal="right" vertical="center" indent="4"/>
    </xf>
    <xf numFmtId="166" fontId="5" fillId="0" borderId="14" xfId="0" applyNumberFormat="1" applyFont="1" applyBorder="1" applyAlignment="1">
      <alignment horizontal="right" vertical="center" indent="4"/>
    </xf>
    <xf numFmtId="0" fontId="3" fillId="0" borderId="0" xfId="0" applyFont="1" applyAlignment="1">
      <alignment horizontal="left"/>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wrapText="1"/>
    </xf>
    <xf numFmtId="0" fontId="3" fillId="0" borderId="13" xfId="0" applyFont="1" applyBorder="1" applyAlignment="1">
      <alignment horizontal="center" wrapText="1"/>
    </xf>
    <xf numFmtId="0" fontId="3" fillId="0" borderId="3" xfId="0" applyFont="1" applyBorder="1" applyAlignment="1">
      <alignment horizontal="center" vertical="center" wrapText="1"/>
    </xf>
    <xf numFmtId="0" fontId="19" fillId="0" borderId="0" xfId="0" applyFont="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E752B27F-CCCE-49CB-98EE-ED7F4510DB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09E96-8F25-4215-9227-62DD3FFADDC3}">
  <dimension ref="A1:K31"/>
  <sheetViews>
    <sheetView showGridLines="0" topLeftCell="A4" zoomScaleNormal="100" zoomScaleSheetLayoutView="85" workbookViewId="0">
      <selection activeCell="E9" sqref="E9"/>
    </sheetView>
  </sheetViews>
  <sheetFormatPr defaultColWidth="9.140625" defaultRowHeight="15.75" x14ac:dyDescent="0.25"/>
  <cols>
    <col min="1" max="1" width="14.7109375" style="1" customWidth="1"/>
    <col min="2" max="2" width="34.140625" style="1" customWidth="1"/>
    <col min="3" max="3" width="14.7109375" style="1" customWidth="1"/>
    <col min="4" max="5" width="16.140625" style="10" customWidth="1"/>
    <col min="6" max="11" width="14.7109375" style="1" customWidth="1"/>
    <col min="12" max="16384" width="9.140625" style="1"/>
  </cols>
  <sheetData>
    <row r="1" spans="1:11" x14ac:dyDescent="0.25">
      <c r="A1" s="66" t="s">
        <v>24</v>
      </c>
      <c r="B1" s="66"/>
      <c r="C1" s="66"/>
      <c r="D1" s="66"/>
      <c r="E1" s="66"/>
      <c r="F1" s="66"/>
      <c r="G1" s="66"/>
      <c r="H1" s="66"/>
      <c r="I1" s="66"/>
      <c r="J1" s="66"/>
      <c r="K1" s="66"/>
    </row>
    <row r="2" spans="1:11" x14ac:dyDescent="0.25">
      <c r="A2" s="2" t="s">
        <v>23</v>
      </c>
      <c r="B2" s="2"/>
      <c r="C2" s="2"/>
      <c r="D2" s="2"/>
      <c r="E2" s="2"/>
      <c r="F2" s="2"/>
      <c r="G2" s="2"/>
      <c r="H2" s="2"/>
      <c r="I2" s="2"/>
      <c r="J2" s="2"/>
      <c r="K2" s="2"/>
    </row>
    <row r="3" spans="1:11" x14ac:dyDescent="0.25">
      <c r="A3" s="2">
        <v>2010</v>
      </c>
      <c r="B3" s="2"/>
      <c r="C3" s="2"/>
      <c r="D3" s="2"/>
      <c r="E3" s="2"/>
      <c r="F3" s="2"/>
      <c r="G3" s="2"/>
      <c r="H3" s="2"/>
      <c r="I3" s="2"/>
      <c r="J3" s="2"/>
      <c r="K3" s="2"/>
    </row>
    <row r="4" spans="1:11" x14ac:dyDescent="0.25">
      <c r="A4" s="2"/>
      <c r="B4" s="2"/>
      <c r="C4" s="2"/>
      <c r="D4" s="2"/>
      <c r="E4" s="2"/>
      <c r="F4" s="2"/>
      <c r="G4" s="2"/>
      <c r="H4" s="2"/>
      <c r="I4" s="2"/>
      <c r="J4" s="2"/>
      <c r="K4" s="2"/>
    </row>
    <row r="5" spans="1:11" x14ac:dyDescent="0.25">
      <c r="A5" s="67" t="s">
        <v>22</v>
      </c>
      <c r="B5" s="68"/>
      <c r="C5" s="71" t="s">
        <v>48</v>
      </c>
      <c r="D5" s="79" t="s">
        <v>46</v>
      </c>
      <c r="E5" s="80"/>
      <c r="F5" s="73" t="s">
        <v>46</v>
      </c>
      <c r="G5" s="73"/>
      <c r="H5" s="73"/>
      <c r="I5" s="73"/>
      <c r="J5" s="73"/>
      <c r="K5" s="74"/>
    </row>
    <row r="6" spans="1:11" x14ac:dyDescent="0.25">
      <c r="A6" s="69"/>
      <c r="B6" s="70"/>
      <c r="C6" s="72"/>
      <c r="D6" s="81"/>
      <c r="E6" s="82"/>
      <c r="F6" s="74" t="s">
        <v>0</v>
      </c>
      <c r="G6" s="75"/>
      <c r="H6" s="76" t="s">
        <v>1</v>
      </c>
      <c r="I6" s="77"/>
      <c r="J6" s="76" t="s">
        <v>2</v>
      </c>
      <c r="K6" s="78"/>
    </row>
    <row r="7" spans="1:11" x14ac:dyDescent="0.25">
      <c r="A7" s="69"/>
      <c r="B7" s="70"/>
      <c r="C7" s="72"/>
      <c r="D7" s="8" t="s">
        <v>3</v>
      </c>
      <c r="E7" s="8" t="s">
        <v>4</v>
      </c>
      <c r="F7" s="8" t="s">
        <v>3</v>
      </c>
      <c r="G7" s="8" t="s">
        <v>4</v>
      </c>
      <c r="H7" s="8" t="s">
        <v>3</v>
      </c>
      <c r="I7" s="8" t="s">
        <v>4</v>
      </c>
      <c r="J7" s="8" t="s">
        <v>3</v>
      </c>
      <c r="K7" s="9" t="s">
        <v>4</v>
      </c>
    </row>
    <row r="8" spans="1:11" s="11" customFormat="1" x14ac:dyDescent="0.25">
      <c r="A8" s="36"/>
      <c r="B8" s="36"/>
      <c r="C8" s="22" t="s">
        <v>50</v>
      </c>
      <c r="D8" s="23" t="s">
        <v>56</v>
      </c>
      <c r="E8" s="23" t="s">
        <v>51</v>
      </c>
      <c r="F8" s="23" t="s">
        <v>52</v>
      </c>
      <c r="G8" s="23" t="s">
        <v>53</v>
      </c>
      <c r="H8" s="23" t="s">
        <v>54</v>
      </c>
      <c r="I8" s="24" t="s">
        <v>55</v>
      </c>
      <c r="J8" s="23" t="s">
        <v>59</v>
      </c>
      <c r="K8" s="24" t="s">
        <v>64</v>
      </c>
    </row>
    <row r="9" spans="1:11" x14ac:dyDescent="0.25">
      <c r="A9" s="14" t="s">
        <v>21</v>
      </c>
      <c r="B9" s="14"/>
      <c r="C9" s="15">
        <v>12626538.142857144</v>
      </c>
      <c r="D9" s="15">
        <v>10856412</v>
      </c>
      <c r="E9" s="16">
        <v>85.980906858001234</v>
      </c>
      <c r="F9" s="15">
        <v>3481702</v>
      </c>
      <c r="G9" s="16">
        <v>27.574478139676039</v>
      </c>
      <c r="H9" s="15">
        <v>1879297</v>
      </c>
      <c r="I9" s="16">
        <v>14.883707463895176</v>
      </c>
      <c r="J9" s="15">
        <v>5014869</v>
      </c>
      <c r="K9" s="16">
        <v>39.716895821020593</v>
      </c>
    </row>
    <row r="10" spans="1:11" x14ac:dyDescent="0.25">
      <c r="A10" s="3" t="s">
        <v>6</v>
      </c>
      <c r="B10" s="13" t="s">
        <v>27</v>
      </c>
      <c r="C10" s="6" t="s">
        <v>45</v>
      </c>
      <c r="D10" s="6" t="s">
        <v>45</v>
      </c>
      <c r="E10" s="6" t="s">
        <v>45</v>
      </c>
      <c r="F10" s="6" t="s">
        <v>45</v>
      </c>
      <c r="G10" s="6" t="s">
        <v>45</v>
      </c>
      <c r="H10" s="6" t="s">
        <v>45</v>
      </c>
      <c r="I10" s="6" t="s">
        <v>45</v>
      </c>
      <c r="J10" s="6" t="s">
        <v>45</v>
      </c>
      <c r="K10" s="6" t="s">
        <v>45</v>
      </c>
    </row>
    <row r="11" spans="1:11" x14ac:dyDescent="0.25">
      <c r="A11" s="5" t="s">
        <v>7</v>
      </c>
      <c r="B11" s="13" t="s">
        <v>28</v>
      </c>
      <c r="C11" s="6">
        <v>302470</v>
      </c>
      <c r="D11" s="4">
        <v>265865</v>
      </c>
      <c r="E11" s="12">
        <v>87.897973352729196</v>
      </c>
      <c r="F11" s="6">
        <v>66948</v>
      </c>
      <c r="G11" s="7">
        <v>22.133765332099053</v>
      </c>
      <c r="H11" s="6">
        <v>73777</v>
      </c>
      <c r="I11" s="7">
        <v>24.391509901808444</v>
      </c>
      <c r="J11" s="6">
        <v>125140</v>
      </c>
      <c r="K11" s="7">
        <v>41.372698118821702</v>
      </c>
    </row>
    <row r="12" spans="1:11" x14ac:dyDescent="0.25">
      <c r="A12" s="5" t="s">
        <v>8</v>
      </c>
      <c r="B12" s="13" t="s">
        <v>29</v>
      </c>
      <c r="C12" s="6">
        <v>940193</v>
      </c>
      <c r="D12" s="4">
        <v>868937</v>
      </c>
      <c r="E12" s="12">
        <v>92.421130555109428</v>
      </c>
      <c r="F12" s="6">
        <v>579056</v>
      </c>
      <c r="G12" s="7">
        <v>61.589056714951077</v>
      </c>
      <c r="H12" s="6">
        <v>43970</v>
      </c>
      <c r="I12" s="7">
        <v>4.6766993585359602</v>
      </c>
      <c r="J12" s="6">
        <v>245911</v>
      </c>
      <c r="K12" s="7">
        <v>26.155374481622392</v>
      </c>
    </row>
    <row r="13" spans="1:11" x14ac:dyDescent="0.25">
      <c r="A13" s="5" t="s">
        <v>9</v>
      </c>
      <c r="B13" s="13" t="s">
        <v>30</v>
      </c>
      <c r="C13" s="6">
        <v>670877</v>
      </c>
      <c r="D13" s="17">
        <v>588402</v>
      </c>
      <c r="E13" s="38">
        <v>87.706390292110171</v>
      </c>
      <c r="F13" s="6">
        <v>405636</v>
      </c>
      <c r="G13" s="7">
        <v>60.463542497357935</v>
      </c>
      <c r="H13" s="6">
        <v>42341</v>
      </c>
      <c r="I13" s="7">
        <v>6.3112910414278627</v>
      </c>
      <c r="J13" s="6">
        <v>140355</v>
      </c>
      <c r="K13" s="7">
        <v>20.921122649904529</v>
      </c>
    </row>
    <row r="14" spans="1:11" x14ac:dyDescent="0.25">
      <c r="A14" s="5" t="s">
        <v>10</v>
      </c>
      <c r="B14" s="13" t="s">
        <v>31</v>
      </c>
      <c r="C14" s="6">
        <v>1883294</v>
      </c>
      <c r="D14" s="17">
        <v>1661141</v>
      </c>
      <c r="E14" s="38">
        <v>88.204019128187099</v>
      </c>
      <c r="F14" s="6">
        <v>124227</v>
      </c>
      <c r="G14" s="7">
        <v>6.5962616564381342</v>
      </c>
      <c r="H14" s="6">
        <v>109060</v>
      </c>
      <c r="I14" s="7">
        <v>5.790917403230722</v>
      </c>
      <c r="J14" s="6">
        <v>929838</v>
      </c>
      <c r="K14" s="7">
        <v>49.372960355632209</v>
      </c>
    </row>
    <row r="15" spans="1:11" x14ac:dyDescent="0.25">
      <c r="A15" s="5" t="s">
        <v>12</v>
      </c>
      <c r="B15" s="13" t="s">
        <v>32</v>
      </c>
      <c r="C15" s="6">
        <v>2251903</v>
      </c>
      <c r="D15" s="17">
        <v>1864127</v>
      </c>
      <c r="E15" s="38">
        <v>82.780075340722931</v>
      </c>
      <c r="F15" s="6">
        <v>488432</v>
      </c>
      <c r="G15" s="7">
        <v>21.689744185251318</v>
      </c>
      <c r="H15" s="6">
        <v>182372</v>
      </c>
      <c r="I15" s="7">
        <v>8.0985726294605058</v>
      </c>
      <c r="J15" s="6">
        <v>1219281</v>
      </c>
      <c r="K15" s="7">
        <v>54.144472475057761</v>
      </c>
    </row>
    <row r="16" spans="1:11" x14ac:dyDescent="0.25">
      <c r="A16" s="5" t="s">
        <v>13</v>
      </c>
      <c r="B16" s="13" t="s">
        <v>33</v>
      </c>
      <c r="C16" s="6" t="s">
        <v>45</v>
      </c>
      <c r="D16" s="37" t="s">
        <v>45</v>
      </c>
      <c r="E16" s="37" t="s">
        <v>45</v>
      </c>
      <c r="F16" s="6" t="s">
        <v>45</v>
      </c>
      <c r="G16" s="6" t="s">
        <v>45</v>
      </c>
      <c r="H16" s="6" t="s">
        <v>45</v>
      </c>
      <c r="I16" s="6" t="s">
        <v>45</v>
      </c>
      <c r="J16" s="6" t="s">
        <v>45</v>
      </c>
      <c r="K16" s="6" t="s">
        <v>45</v>
      </c>
    </row>
    <row r="17" spans="1:11" x14ac:dyDescent="0.25">
      <c r="A17" s="5" t="s">
        <v>11</v>
      </c>
      <c r="B17" s="13" t="s">
        <v>34</v>
      </c>
      <c r="C17" s="6">
        <v>1025535</v>
      </c>
      <c r="D17" s="17">
        <v>897851</v>
      </c>
      <c r="E17" s="38">
        <v>87.549522931933083</v>
      </c>
      <c r="F17" s="6">
        <v>335902</v>
      </c>
      <c r="G17" s="7">
        <v>32.753830927272105</v>
      </c>
      <c r="H17" s="6">
        <v>218662</v>
      </c>
      <c r="I17" s="7">
        <v>21.321749135816916</v>
      </c>
      <c r="J17" s="6">
        <v>343287</v>
      </c>
      <c r="K17" s="7">
        <v>33.47394286884407</v>
      </c>
    </row>
    <row r="18" spans="1:11" x14ac:dyDescent="0.25">
      <c r="A18" s="5" t="s">
        <v>14</v>
      </c>
      <c r="B18" s="13" t="s">
        <v>35</v>
      </c>
      <c r="C18" s="6" t="s">
        <v>45</v>
      </c>
      <c r="D18" s="37" t="s">
        <v>45</v>
      </c>
      <c r="E18" s="37" t="s">
        <v>45</v>
      </c>
      <c r="F18" s="6" t="s">
        <v>45</v>
      </c>
      <c r="G18" s="6" t="s">
        <v>45</v>
      </c>
      <c r="H18" s="6" t="s">
        <v>45</v>
      </c>
      <c r="I18" s="6" t="s">
        <v>45</v>
      </c>
      <c r="J18" s="6" t="s">
        <v>45</v>
      </c>
      <c r="K18" s="6" t="s">
        <v>45</v>
      </c>
    </row>
    <row r="19" spans="1:11" x14ac:dyDescent="0.25">
      <c r="A19" s="5" t="s">
        <v>15</v>
      </c>
      <c r="B19" s="13" t="s">
        <v>36</v>
      </c>
      <c r="C19" s="6">
        <v>1529948</v>
      </c>
      <c r="D19" s="17">
        <v>1366141</v>
      </c>
      <c r="E19" s="38">
        <v>89.293296242748113</v>
      </c>
      <c r="F19" s="6">
        <v>386459</v>
      </c>
      <c r="G19" s="7">
        <v>25.25961666671024</v>
      </c>
      <c r="H19" s="6">
        <v>293667</v>
      </c>
      <c r="I19" s="7">
        <v>19.194573933231716</v>
      </c>
      <c r="J19" s="6">
        <v>690755</v>
      </c>
      <c r="K19" s="7">
        <v>45.148920094016269</v>
      </c>
    </row>
    <row r="20" spans="1:11" x14ac:dyDescent="0.25">
      <c r="A20" s="5" t="s">
        <v>16</v>
      </c>
      <c r="B20" s="13" t="s">
        <v>37</v>
      </c>
      <c r="C20" s="6">
        <v>766894</v>
      </c>
      <c r="D20" s="17">
        <v>681256</v>
      </c>
      <c r="E20" s="38">
        <v>88.833137304503623</v>
      </c>
      <c r="F20" s="6">
        <v>229259</v>
      </c>
      <c r="G20" s="7">
        <v>29.894483461860439</v>
      </c>
      <c r="H20" s="6">
        <v>218262</v>
      </c>
      <c r="I20" s="7">
        <v>28.460517359635098</v>
      </c>
      <c r="J20" s="6">
        <v>233735</v>
      </c>
      <c r="K20" s="7">
        <v>30.478136483008083</v>
      </c>
    </row>
    <row r="21" spans="1:11" x14ac:dyDescent="0.25">
      <c r="A21" s="5" t="s">
        <v>17</v>
      </c>
      <c r="B21" s="13" t="s">
        <v>38</v>
      </c>
      <c r="C21" s="6">
        <v>643817</v>
      </c>
      <c r="D21" s="17">
        <v>542046</v>
      </c>
      <c r="E21" s="38">
        <v>84.192557823108118</v>
      </c>
      <c r="F21" s="6">
        <v>135976</v>
      </c>
      <c r="G21" s="7">
        <v>21.120287286604732</v>
      </c>
      <c r="H21" s="6">
        <v>168986</v>
      </c>
      <c r="I21" s="7">
        <v>26.247520646394861</v>
      </c>
      <c r="J21" s="6">
        <v>237384</v>
      </c>
      <c r="K21" s="7">
        <v>36.871346982139336</v>
      </c>
    </row>
    <row r="22" spans="1:11" x14ac:dyDescent="0.25">
      <c r="A22" s="5" t="s">
        <v>18</v>
      </c>
      <c r="B22" s="13" t="s">
        <v>39</v>
      </c>
      <c r="C22" s="6">
        <v>802123</v>
      </c>
      <c r="D22" s="17">
        <v>752769</v>
      </c>
      <c r="E22" s="38">
        <v>93.847078315919134</v>
      </c>
      <c r="F22" s="6">
        <v>146475</v>
      </c>
      <c r="G22" s="7">
        <v>18.260915096562496</v>
      </c>
      <c r="H22" s="6">
        <v>205673</v>
      </c>
      <c r="I22" s="7">
        <v>25.64107998399248</v>
      </c>
      <c r="J22" s="6">
        <v>400621</v>
      </c>
      <c r="K22" s="7">
        <v>49.945083235364152</v>
      </c>
    </row>
    <row r="23" spans="1:11" x14ac:dyDescent="0.25">
      <c r="A23" s="5" t="s">
        <v>19</v>
      </c>
      <c r="B23" s="13" t="s">
        <v>40</v>
      </c>
      <c r="C23" s="6" t="s">
        <v>45</v>
      </c>
      <c r="D23" s="37" t="s">
        <v>45</v>
      </c>
      <c r="E23" s="37" t="s">
        <v>45</v>
      </c>
      <c r="F23" s="6" t="s">
        <v>45</v>
      </c>
      <c r="G23" s="6" t="s">
        <v>45</v>
      </c>
      <c r="H23" s="6" t="s">
        <v>45</v>
      </c>
      <c r="I23" s="6" t="s">
        <v>45</v>
      </c>
      <c r="J23" s="6" t="s">
        <v>45</v>
      </c>
      <c r="K23" s="6" t="s">
        <v>45</v>
      </c>
    </row>
    <row r="24" spans="1:11" x14ac:dyDescent="0.25">
      <c r="A24" s="5" t="s">
        <v>20</v>
      </c>
      <c r="B24" s="13" t="s">
        <v>41</v>
      </c>
      <c r="C24" s="6">
        <v>823859</v>
      </c>
      <c r="D24" s="17">
        <v>743525</v>
      </c>
      <c r="E24" s="38">
        <v>90.249059608500971</v>
      </c>
      <c r="F24" s="6">
        <v>324029</v>
      </c>
      <c r="G24" s="7">
        <v>39.330637888279426</v>
      </c>
      <c r="H24" s="6">
        <v>152101</v>
      </c>
      <c r="I24" s="7">
        <v>18.462018379358604</v>
      </c>
      <c r="J24" s="6">
        <v>267395</v>
      </c>
      <c r="K24" s="7">
        <v>32.456403340862941</v>
      </c>
    </row>
    <row r="25" spans="1:11" x14ac:dyDescent="0.25">
      <c r="A25" s="5" t="s">
        <v>5</v>
      </c>
      <c r="B25" s="13" t="s">
        <v>42</v>
      </c>
      <c r="C25" s="6">
        <v>414762</v>
      </c>
      <c r="D25" s="17">
        <v>361086</v>
      </c>
      <c r="E25" s="38">
        <v>87.058602282754933</v>
      </c>
      <c r="F25" s="6">
        <v>97659</v>
      </c>
      <c r="G25" s="7">
        <v>23.5457925267985</v>
      </c>
      <c r="H25" s="6">
        <v>121932</v>
      </c>
      <c r="I25" s="7">
        <v>29.398064432132163</v>
      </c>
      <c r="J25" s="6">
        <v>128039</v>
      </c>
      <c r="K25" s="7">
        <v>30.870475115849572</v>
      </c>
    </row>
    <row r="26" spans="1:11" ht="30" x14ac:dyDescent="0.25">
      <c r="A26" s="25" t="s">
        <v>44</v>
      </c>
      <c r="B26" s="18" t="s">
        <v>43</v>
      </c>
      <c r="C26" s="19">
        <v>570863.14285714296</v>
      </c>
      <c r="D26" s="19">
        <v>263266</v>
      </c>
      <c r="E26" s="20">
        <v>46.117182952531522</v>
      </c>
      <c r="F26" s="19">
        <v>161644</v>
      </c>
      <c r="G26" s="20">
        <v>28.315718403360119</v>
      </c>
      <c r="H26" s="19">
        <v>48494</v>
      </c>
      <c r="I26" s="20">
        <v>8.4948556596752471</v>
      </c>
      <c r="J26" s="19">
        <v>53128</v>
      </c>
      <c r="K26" s="20">
        <v>9.3066088894961556</v>
      </c>
    </row>
    <row r="27" spans="1:11" x14ac:dyDescent="0.25">
      <c r="A27" s="43" t="s">
        <v>68</v>
      </c>
      <c r="B27" s="40"/>
    </row>
    <row r="28" spans="1:11" x14ac:dyDescent="0.25">
      <c r="A28" s="39" t="s">
        <v>65</v>
      </c>
      <c r="B28" s="40"/>
      <c r="D28" s="17"/>
      <c r="E28" s="17"/>
    </row>
    <row r="29" spans="1:11" s="10" customFormat="1" ht="15" x14ac:dyDescent="0.2">
      <c r="A29" s="42" t="s">
        <v>47</v>
      </c>
      <c r="B29" s="41"/>
      <c r="C29" s="17"/>
      <c r="F29" s="17"/>
      <c r="G29" s="17"/>
      <c r="H29" s="17"/>
      <c r="I29" s="17"/>
      <c r="J29" s="17"/>
      <c r="K29" s="17"/>
    </row>
    <row r="30" spans="1:11" s="10" customFormat="1" ht="15" x14ac:dyDescent="0.2">
      <c r="A30" s="27"/>
      <c r="B30" s="28"/>
      <c r="C30" s="26"/>
    </row>
    <row r="31" spans="1:11" s="10" customFormat="1" ht="15" x14ac:dyDescent="0.2">
      <c r="A31" s="29"/>
      <c r="B31" s="29"/>
    </row>
  </sheetData>
  <mergeCells count="8">
    <mergeCell ref="A1:K1"/>
    <mergeCell ref="A5:B7"/>
    <mergeCell ref="C5:C7"/>
    <mergeCell ref="F5:K5"/>
    <mergeCell ref="F6:G6"/>
    <mergeCell ref="H6:I6"/>
    <mergeCell ref="J6:K6"/>
    <mergeCell ref="D5:E6"/>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C7D31-612C-48ED-9574-AB19504FBC62}">
  <dimension ref="A1:K31"/>
  <sheetViews>
    <sheetView showGridLines="0" topLeftCell="A2" zoomScaleNormal="100" zoomScaleSheetLayoutView="85" workbookViewId="0">
      <selection activeCell="E9" sqref="E9"/>
    </sheetView>
  </sheetViews>
  <sheetFormatPr defaultColWidth="9.140625" defaultRowHeight="15" x14ac:dyDescent="0.2"/>
  <cols>
    <col min="1" max="1" width="14.7109375" style="10" customWidth="1"/>
    <col min="2" max="2" width="34.28515625" style="10" bestFit="1" customWidth="1"/>
    <col min="3" max="3" width="14.7109375" style="10" customWidth="1"/>
    <col min="4" max="5" width="16.140625" style="10" customWidth="1"/>
    <col min="6" max="11" width="14.7109375" style="10" customWidth="1"/>
    <col min="12" max="16384" width="9.140625" style="10"/>
  </cols>
  <sheetData>
    <row r="1" spans="1:11" ht="15.75" x14ac:dyDescent="0.25">
      <c r="A1" s="66" t="s">
        <v>25</v>
      </c>
      <c r="B1" s="66"/>
      <c r="C1" s="66"/>
      <c r="D1" s="66"/>
      <c r="E1" s="66"/>
      <c r="F1" s="66"/>
      <c r="G1" s="66"/>
      <c r="H1" s="66"/>
      <c r="I1" s="66"/>
      <c r="J1" s="66"/>
      <c r="K1" s="66"/>
    </row>
    <row r="2" spans="1:11" ht="15.75" x14ac:dyDescent="0.25">
      <c r="A2" s="2" t="s">
        <v>23</v>
      </c>
      <c r="B2" s="2"/>
      <c r="C2" s="2"/>
      <c r="D2" s="2"/>
      <c r="E2" s="2"/>
      <c r="F2" s="2"/>
      <c r="G2" s="2"/>
      <c r="H2" s="2"/>
      <c r="I2" s="2"/>
      <c r="J2" s="2"/>
      <c r="K2" s="2"/>
    </row>
    <row r="3" spans="1:11" ht="15.75" x14ac:dyDescent="0.25">
      <c r="A3" s="2">
        <v>2011</v>
      </c>
      <c r="B3" s="2"/>
      <c r="C3" s="2"/>
      <c r="D3" s="2"/>
      <c r="E3" s="2"/>
      <c r="F3" s="2"/>
      <c r="G3" s="2"/>
      <c r="H3" s="2"/>
      <c r="I3" s="2"/>
      <c r="J3" s="2"/>
      <c r="K3" s="2"/>
    </row>
    <row r="4" spans="1:11" ht="15.75" x14ac:dyDescent="0.25">
      <c r="A4" s="2"/>
      <c r="B4" s="2"/>
      <c r="C4" s="2"/>
      <c r="D4" s="2"/>
      <c r="E4" s="2"/>
      <c r="F4" s="2"/>
      <c r="G4" s="2"/>
      <c r="H4" s="2"/>
      <c r="I4" s="2"/>
      <c r="J4" s="2"/>
      <c r="K4" s="2"/>
    </row>
    <row r="5" spans="1:11" ht="15.75" x14ac:dyDescent="0.25">
      <c r="A5" s="67" t="s">
        <v>22</v>
      </c>
      <c r="B5" s="68"/>
      <c r="C5" s="71" t="s">
        <v>48</v>
      </c>
      <c r="D5" s="79" t="s">
        <v>46</v>
      </c>
      <c r="E5" s="80"/>
      <c r="F5" s="73" t="s">
        <v>46</v>
      </c>
      <c r="G5" s="73"/>
      <c r="H5" s="73"/>
      <c r="I5" s="73"/>
      <c r="J5" s="73"/>
      <c r="K5" s="74"/>
    </row>
    <row r="6" spans="1:11" ht="15.75" x14ac:dyDescent="0.25">
      <c r="A6" s="69"/>
      <c r="B6" s="70"/>
      <c r="C6" s="72"/>
      <c r="D6" s="81"/>
      <c r="E6" s="82"/>
      <c r="F6" s="74" t="s">
        <v>0</v>
      </c>
      <c r="G6" s="75"/>
      <c r="H6" s="76" t="s">
        <v>1</v>
      </c>
      <c r="I6" s="77"/>
      <c r="J6" s="76" t="s">
        <v>2</v>
      </c>
      <c r="K6" s="78"/>
    </row>
    <row r="7" spans="1:11" ht="15.75" x14ac:dyDescent="0.25">
      <c r="A7" s="69"/>
      <c r="B7" s="70"/>
      <c r="C7" s="72"/>
      <c r="D7" s="8" t="s">
        <v>3</v>
      </c>
      <c r="E7" s="8" t="s">
        <v>4</v>
      </c>
      <c r="F7" s="8" t="s">
        <v>3</v>
      </c>
      <c r="G7" s="8" t="s">
        <v>4</v>
      </c>
      <c r="H7" s="8" t="s">
        <v>3</v>
      </c>
      <c r="I7" s="8" t="s">
        <v>4</v>
      </c>
      <c r="J7" s="8" t="s">
        <v>3</v>
      </c>
      <c r="K7" s="9" t="s">
        <v>4</v>
      </c>
    </row>
    <row r="8" spans="1:11" s="11" customFormat="1" ht="15.75" x14ac:dyDescent="0.25">
      <c r="A8" s="83"/>
      <c r="B8" s="84"/>
      <c r="C8" s="22" t="s">
        <v>50</v>
      </c>
      <c r="D8" s="23" t="s">
        <v>56</v>
      </c>
      <c r="E8" s="23" t="s">
        <v>51</v>
      </c>
      <c r="F8" s="23" t="s">
        <v>52</v>
      </c>
      <c r="G8" s="23" t="s">
        <v>57</v>
      </c>
      <c r="H8" s="23" t="s">
        <v>54</v>
      </c>
      <c r="I8" s="24" t="s">
        <v>58</v>
      </c>
      <c r="J8" s="23" t="s">
        <v>59</v>
      </c>
      <c r="K8" s="24" t="s">
        <v>60</v>
      </c>
    </row>
    <row r="9" spans="1:11" ht="15.75" x14ac:dyDescent="0.25">
      <c r="A9" s="14" t="s">
        <v>21</v>
      </c>
      <c r="B9" s="14"/>
      <c r="C9" s="15">
        <v>18776071</v>
      </c>
      <c r="D9" s="15">
        <v>15514343</v>
      </c>
      <c r="E9" s="16">
        <v>82.628271910561054</v>
      </c>
      <c r="F9" s="15">
        <v>4261461</v>
      </c>
      <c r="G9" s="16">
        <v>27.467879239230435</v>
      </c>
      <c r="H9" s="15">
        <v>2468284</v>
      </c>
      <c r="I9" s="16">
        <v>15.909690793867327</v>
      </c>
      <c r="J9" s="15">
        <v>8784598</v>
      </c>
      <c r="K9" s="16">
        <v>56.622429966902246</v>
      </c>
    </row>
    <row r="10" spans="1:11" x14ac:dyDescent="0.2">
      <c r="A10" s="3" t="s">
        <v>6</v>
      </c>
      <c r="B10" s="13" t="s">
        <v>27</v>
      </c>
      <c r="C10" s="4">
        <v>2363860</v>
      </c>
      <c r="D10" s="30">
        <v>2306225</v>
      </c>
      <c r="E10" s="12">
        <v>97.561826842537201</v>
      </c>
      <c r="F10" s="4">
        <v>13111</v>
      </c>
      <c r="G10" s="32">
        <v>0.56850480764019118</v>
      </c>
      <c r="H10" s="4">
        <v>130031</v>
      </c>
      <c r="I10" s="32">
        <v>5.638261661373023</v>
      </c>
      <c r="J10" s="4">
        <v>2163083</v>
      </c>
      <c r="K10" s="34">
        <v>93.793233530986782</v>
      </c>
    </row>
    <row r="11" spans="1:11" x14ac:dyDescent="0.2">
      <c r="A11" s="5" t="s">
        <v>7</v>
      </c>
      <c r="B11" s="13" t="s">
        <v>28</v>
      </c>
      <c r="C11" s="4">
        <v>318087</v>
      </c>
      <c r="D11" s="4">
        <v>240146</v>
      </c>
      <c r="E11" s="12">
        <v>75.496955235517333</v>
      </c>
      <c r="F11" s="4">
        <v>62947</v>
      </c>
      <c r="G11" s="33">
        <v>26.211971050944008</v>
      </c>
      <c r="H11" s="4">
        <v>63051</v>
      </c>
      <c r="I11" s="33">
        <v>26.255278039192824</v>
      </c>
      <c r="J11" s="4">
        <v>114148</v>
      </c>
      <c r="K11" s="35">
        <v>47.532750909863168</v>
      </c>
    </row>
    <row r="12" spans="1:11" x14ac:dyDescent="0.2">
      <c r="A12" s="5" t="s">
        <v>8</v>
      </c>
      <c r="B12" s="13" t="s">
        <v>29</v>
      </c>
      <c r="C12" s="6">
        <v>917722</v>
      </c>
      <c r="D12" s="4">
        <v>883773</v>
      </c>
      <c r="E12" s="12">
        <v>96.300731594099304</v>
      </c>
      <c r="F12" s="4">
        <v>572403</v>
      </c>
      <c r="G12" s="33">
        <v>64.768102216293101</v>
      </c>
      <c r="H12" s="4">
        <v>50311</v>
      </c>
      <c r="I12" s="33">
        <v>5.6927514191992739</v>
      </c>
      <c r="J12" s="4">
        <v>261059</v>
      </c>
      <c r="K12" s="35">
        <v>29.539146364507626</v>
      </c>
    </row>
    <row r="13" spans="1:11" x14ac:dyDescent="0.2">
      <c r="A13" s="5" t="s">
        <v>9</v>
      </c>
      <c r="B13" s="13" t="s">
        <v>30</v>
      </c>
      <c r="C13" s="4">
        <v>693155</v>
      </c>
      <c r="D13" s="4">
        <v>608386</v>
      </c>
      <c r="E13" s="12">
        <v>87.770556369066085</v>
      </c>
      <c r="F13" s="4">
        <v>403296</v>
      </c>
      <c r="G13" s="33">
        <v>66.289493841081153</v>
      </c>
      <c r="H13" s="4">
        <v>53506</v>
      </c>
      <c r="I13" s="33">
        <v>8.7947454412165964</v>
      </c>
      <c r="J13" s="4">
        <v>151584</v>
      </c>
      <c r="K13" s="35">
        <v>24.915760717702248</v>
      </c>
    </row>
    <row r="14" spans="1:11" x14ac:dyDescent="0.2">
      <c r="A14" s="5" t="s">
        <v>10</v>
      </c>
      <c r="B14" s="13" t="s">
        <v>31</v>
      </c>
      <c r="C14" s="4">
        <v>1963639</v>
      </c>
      <c r="D14" s="4">
        <v>1496185</v>
      </c>
      <c r="E14" s="12">
        <v>76.194504183304574</v>
      </c>
      <c r="F14" s="4">
        <v>449567</v>
      </c>
      <c r="G14" s="33">
        <v>30.047554279718081</v>
      </c>
      <c r="H14" s="4">
        <v>82111</v>
      </c>
      <c r="I14" s="33">
        <v>5.488024542419554</v>
      </c>
      <c r="J14" s="4">
        <v>964507</v>
      </c>
      <c r="K14" s="35">
        <v>64.464421177862363</v>
      </c>
    </row>
    <row r="15" spans="1:11" x14ac:dyDescent="0.2">
      <c r="A15" s="5" t="s">
        <v>12</v>
      </c>
      <c r="B15" s="13" t="s">
        <v>32</v>
      </c>
      <c r="C15" s="4">
        <v>2787686</v>
      </c>
      <c r="D15" s="4">
        <v>2450292</v>
      </c>
      <c r="E15" s="12">
        <v>87.896986963381096</v>
      </c>
      <c r="F15" s="4">
        <v>458494</v>
      </c>
      <c r="G15" s="33">
        <v>18.711810673993142</v>
      </c>
      <c r="H15" s="4">
        <v>165930</v>
      </c>
      <c r="I15" s="33">
        <v>6.7718459677458851</v>
      </c>
      <c r="J15" s="4">
        <v>1825868</v>
      </c>
      <c r="K15" s="35">
        <v>74.516343358260968</v>
      </c>
    </row>
    <row r="16" spans="1:11" x14ac:dyDescent="0.2">
      <c r="A16" s="5" t="s">
        <v>13</v>
      </c>
      <c r="B16" s="13" t="s">
        <v>33</v>
      </c>
      <c r="C16" s="6">
        <v>560628</v>
      </c>
      <c r="D16" s="4">
        <v>379404</v>
      </c>
      <c r="E16" s="12">
        <v>67.674821806973611</v>
      </c>
      <c r="F16" s="6">
        <v>213927</v>
      </c>
      <c r="G16" s="33">
        <v>56.38501439099219</v>
      </c>
      <c r="H16" s="6">
        <v>67392</v>
      </c>
      <c r="I16" s="33">
        <v>17.762596071733562</v>
      </c>
      <c r="J16" s="6">
        <v>98085</v>
      </c>
      <c r="K16" s="35">
        <v>25.852389537274252</v>
      </c>
    </row>
    <row r="17" spans="1:11" x14ac:dyDescent="0.2">
      <c r="A17" s="5" t="s">
        <v>11</v>
      </c>
      <c r="B17" s="13" t="s">
        <v>34</v>
      </c>
      <c r="C17" s="4">
        <v>1054055</v>
      </c>
      <c r="D17" s="4">
        <v>863374</v>
      </c>
      <c r="E17" s="12">
        <v>81.909767516875306</v>
      </c>
      <c r="F17" s="4">
        <v>298540</v>
      </c>
      <c r="G17" s="33">
        <v>34.57829399541798</v>
      </c>
      <c r="H17" s="4">
        <v>225147</v>
      </c>
      <c r="I17" s="33">
        <v>26.077574724279398</v>
      </c>
      <c r="J17" s="4">
        <v>339687</v>
      </c>
      <c r="K17" s="35">
        <v>39.344131280302626</v>
      </c>
    </row>
    <row r="18" spans="1:11" x14ac:dyDescent="0.2">
      <c r="A18" s="5" t="s">
        <v>14</v>
      </c>
      <c r="B18" s="13" t="s">
        <v>35</v>
      </c>
      <c r="C18" s="6">
        <v>1448988</v>
      </c>
      <c r="D18" s="4">
        <v>711125</v>
      </c>
      <c r="E18" s="12">
        <v>49.077356058159211</v>
      </c>
      <c r="F18" s="6">
        <v>191615</v>
      </c>
      <c r="G18" s="33">
        <v>26.945333098962912</v>
      </c>
      <c r="H18" s="6">
        <v>122125</v>
      </c>
      <c r="I18" s="33">
        <v>17.1734927052206</v>
      </c>
      <c r="J18" s="6">
        <v>397385</v>
      </c>
      <c r="K18" s="35">
        <v>55.881174195816484</v>
      </c>
    </row>
    <row r="19" spans="1:11" x14ac:dyDescent="0.2">
      <c r="A19" s="5" t="s">
        <v>15</v>
      </c>
      <c r="B19" s="13" t="s">
        <v>36</v>
      </c>
      <c r="C19" s="4">
        <v>1711111</v>
      </c>
      <c r="D19" s="4">
        <v>1401164</v>
      </c>
      <c r="E19" s="12">
        <v>81.886213109494363</v>
      </c>
      <c r="F19" s="4">
        <v>318209</v>
      </c>
      <c r="G19" s="33">
        <v>22.710332266601196</v>
      </c>
      <c r="H19" s="4">
        <v>354054</v>
      </c>
      <c r="I19" s="33">
        <v>25.268562423813343</v>
      </c>
      <c r="J19" s="4">
        <v>728901</v>
      </c>
      <c r="K19" s="35">
        <v>52.021105309585458</v>
      </c>
    </row>
    <row r="20" spans="1:11" x14ac:dyDescent="0.2">
      <c r="A20" s="5" t="s">
        <v>16</v>
      </c>
      <c r="B20" s="13" t="s">
        <v>37</v>
      </c>
      <c r="C20" s="4">
        <v>841158</v>
      </c>
      <c r="D20" s="4">
        <v>600465</v>
      </c>
      <c r="E20" s="12">
        <v>71.385518535162234</v>
      </c>
      <c r="F20" s="4">
        <v>180236</v>
      </c>
      <c r="G20" s="33">
        <v>30.016070878402573</v>
      </c>
      <c r="H20" s="4">
        <v>222541</v>
      </c>
      <c r="I20" s="33">
        <v>37.061444047529832</v>
      </c>
      <c r="J20" s="4">
        <v>197688</v>
      </c>
      <c r="K20" s="35">
        <v>32.922485074067595</v>
      </c>
    </row>
    <row r="21" spans="1:11" x14ac:dyDescent="0.2">
      <c r="A21" s="5" t="s">
        <v>17</v>
      </c>
      <c r="B21" s="13" t="s">
        <v>38</v>
      </c>
      <c r="C21" s="4">
        <v>629076</v>
      </c>
      <c r="D21" s="4">
        <v>545416</v>
      </c>
      <c r="E21" s="12">
        <v>86.701129911171307</v>
      </c>
      <c r="F21" s="4">
        <v>144129</v>
      </c>
      <c r="G21" s="33">
        <v>26.425517403229829</v>
      </c>
      <c r="H21" s="4">
        <v>153729</v>
      </c>
      <c r="I21" s="33">
        <v>28.185641785352832</v>
      </c>
      <c r="J21" s="4">
        <v>247558</v>
      </c>
      <c r="K21" s="35">
        <v>45.388840811417339</v>
      </c>
    </row>
    <row r="22" spans="1:11" x14ac:dyDescent="0.2">
      <c r="A22" s="5" t="s">
        <v>18</v>
      </c>
      <c r="B22" s="13" t="s">
        <v>39</v>
      </c>
      <c r="C22" s="4">
        <v>787201</v>
      </c>
      <c r="D22" s="4">
        <v>741777</v>
      </c>
      <c r="E22" s="12">
        <v>94.229682126928196</v>
      </c>
      <c r="F22" s="4">
        <v>142109</v>
      </c>
      <c r="G22" s="33">
        <v>19.157914036159116</v>
      </c>
      <c r="H22" s="4">
        <v>216178</v>
      </c>
      <c r="I22" s="33">
        <v>29.143260036372116</v>
      </c>
      <c r="J22" s="4">
        <v>383490</v>
      </c>
      <c r="K22" s="35">
        <v>51.698825927468768</v>
      </c>
    </row>
    <row r="23" spans="1:11" x14ac:dyDescent="0.2">
      <c r="A23" s="5" t="s">
        <v>19</v>
      </c>
      <c r="B23" s="13" t="s">
        <v>40</v>
      </c>
      <c r="C23" s="4">
        <v>923609</v>
      </c>
      <c r="D23" s="4">
        <v>841583</v>
      </c>
      <c r="E23" s="12">
        <v>91.118969174185182</v>
      </c>
      <c r="F23" s="4">
        <v>215718</v>
      </c>
      <c r="G23" s="33">
        <v>25.632409399904702</v>
      </c>
      <c r="H23" s="4">
        <v>195323</v>
      </c>
      <c r="I23" s="33">
        <v>23.209000181800249</v>
      </c>
      <c r="J23" s="4">
        <v>430542</v>
      </c>
      <c r="K23" s="35">
        <v>51.158590418295049</v>
      </c>
    </row>
    <row r="24" spans="1:11" x14ac:dyDescent="0.2">
      <c r="A24" s="5" t="s">
        <v>20</v>
      </c>
      <c r="B24" s="13" t="s">
        <v>41</v>
      </c>
      <c r="C24" s="4">
        <v>835770</v>
      </c>
      <c r="D24" s="4">
        <v>759273</v>
      </c>
      <c r="E24" s="12">
        <v>90.847123012311997</v>
      </c>
      <c r="F24" s="4">
        <v>320889</v>
      </c>
      <c r="G24" s="33">
        <v>42.262664417146404</v>
      </c>
      <c r="H24" s="4">
        <v>156456</v>
      </c>
      <c r="I24" s="33">
        <v>20.606027081168435</v>
      </c>
      <c r="J24" s="4">
        <v>281928</v>
      </c>
      <c r="K24" s="35">
        <v>37.131308501685162</v>
      </c>
    </row>
    <row r="25" spans="1:11" x14ac:dyDescent="0.2">
      <c r="A25" s="5" t="s">
        <v>5</v>
      </c>
      <c r="B25" s="13" t="s">
        <v>42</v>
      </c>
      <c r="C25" s="4">
        <v>438569</v>
      </c>
      <c r="D25" s="4">
        <v>399393</v>
      </c>
      <c r="E25" s="12">
        <v>91.067312099122375</v>
      </c>
      <c r="F25" s="4">
        <v>113729</v>
      </c>
      <c r="G25" s="33">
        <v>28.475461512845744</v>
      </c>
      <c r="H25" s="4">
        <v>149294</v>
      </c>
      <c r="I25" s="33">
        <v>37.380224490664581</v>
      </c>
      <c r="J25" s="4">
        <v>136370</v>
      </c>
      <c r="K25" s="35">
        <v>34.144313996489672</v>
      </c>
    </row>
    <row r="26" spans="1:11" ht="30" x14ac:dyDescent="0.2">
      <c r="A26" s="25" t="s">
        <v>44</v>
      </c>
      <c r="B26" s="18" t="s">
        <v>43</v>
      </c>
      <c r="C26" s="19">
        <v>501757</v>
      </c>
      <c r="D26" s="31">
        <v>286362</v>
      </c>
      <c r="E26" s="21">
        <v>57.071849520783964</v>
      </c>
      <c r="F26" s="19">
        <v>162542</v>
      </c>
      <c r="G26" s="21">
        <v>56.761022761399907</v>
      </c>
      <c r="H26" s="19">
        <v>61105</v>
      </c>
      <c r="I26" s="21">
        <v>21.338375901830549</v>
      </c>
      <c r="J26" s="19">
        <v>62715</v>
      </c>
      <c r="K26" s="21">
        <v>21.900601336769544</v>
      </c>
    </row>
    <row r="27" spans="1:11" s="1" customFormat="1" ht="15.75" x14ac:dyDescent="0.25">
      <c r="A27" s="43" t="s">
        <v>68</v>
      </c>
      <c r="B27" s="40"/>
      <c r="D27" s="10"/>
      <c r="E27" s="10"/>
    </row>
    <row r="28" spans="1:11" x14ac:dyDescent="0.2">
      <c r="A28" s="39" t="s">
        <v>65</v>
      </c>
    </row>
    <row r="29" spans="1:11" x14ac:dyDescent="0.2">
      <c r="A29" s="42" t="s">
        <v>66</v>
      </c>
      <c r="C29" s="17"/>
      <c r="D29" s="17"/>
      <c r="E29" s="17"/>
      <c r="F29" s="17"/>
      <c r="G29" s="17"/>
      <c r="H29" s="17"/>
      <c r="I29" s="17"/>
      <c r="J29" s="17"/>
      <c r="K29" s="17"/>
    </row>
    <row r="30" spans="1:11" x14ac:dyDescent="0.2">
      <c r="A30" s="27"/>
      <c r="B30" s="28"/>
      <c r="C30" s="26"/>
    </row>
    <row r="31" spans="1:11" x14ac:dyDescent="0.2">
      <c r="A31" s="29"/>
      <c r="B31" s="29"/>
    </row>
  </sheetData>
  <mergeCells count="8">
    <mergeCell ref="A1:K1"/>
    <mergeCell ref="A5:B8"/>
    <mergeCell ref="C5:C7"/>
    <mergeCell ref="F5:K5"/>
    <mergeCell ref="F6:G6"/>
    <mergeCell ref="H6:I6"/>
    <mergeCell ref="J6:K6"/>
    <mergeCell ref="D5:E6"/>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K31"/>
  <sheetViews>
    <sheetView showGridLines="0" zoomScaleNormal="100" zoomScaleSheetLayoutView="100" workbookViewId="0">
      <selection activeCell="E12" sqref="E12"/>
    </sheetView>
  </sheetViews>
  <sheetFormatPr defaultColWidth="9.140625" defaultRowHeight="15" x14ac:dyDescent="0.2"/>
  <cols>
    <col min="1" max="1" width="14.7109375" style="10" customWidth="1"/>
    <col min="2" max="2" width="34.28515625" style="10" bestFit="1" customWidth="1"/>
    <col min="3" max="3" width="14.7109375" style="10" customWidth="1"/>
    <col min="4" max="5" width="16.140625" style="10" customWidth="1"/>
    <col min="6" max="11" width="14.7109375" style="10" customWidth="1"/>
    <col min="12" max="16384" width="9.140625" style="10"/>
  </cols>
  <sheetData>
    <row r="1" spans="1:11" ht="15.75" x14ac:dyDescent="0.25">
      <c r="A1" s="66" t="s">
        <v>26</v>
      </c>
      <c r="B1" s="66"/>
      <c r="C1" s="66"/>
      <c r="D1" s="66"/>
      <c r="E1" s="66"/>
      <c r="F1" s="66"/>
      <c r="G1" s="66"/>
      <c r="H1" s="66"/>
      <c r="I1" s="66"/>
      <c r="J1" s="66"/>
      <c r="K1" s="66"/>
    </row>
    <row r="2" spans="1:11" ht="15.75" x14ac:dyDescent="0.25">
      <c r="A2" s="2" t="s">
        <v>23</v>
      </c>
      <c r="B2" s="2"/>
      <c r="C2" s="2"/>
      <c r="D2" s="2"/>
      <c r="E2" s="2"/>
      <c r="F2" s="2"/>
      <c r="G2" s="2"/>
      <c r="H2" s="2"/>
      <c r="I2" s="2"/>
      <c r="J2" s="2"/>
      <c r="K2" s="2"/>
    </row>
    <row r="3" spans="1:11" ht="15.75" x14ac:dyDescent="0.25">
      <c r="A3" s="2">
        <v>2012</v>
      </c>
      <c r="B3" s="2"/>
      <c r="C3" s="2"/>
      <c r="D3" s="2"/>
      <c r="E3" s="2"/>
      <c r="F3" s="2"/>
      <c r="G3" s="2"/>
      <c r="H3" s="2"/>
      <c r="I3" s="2"/>
      <c r="J3" s="2"/>
      <c r="K3" s="2"/>
    </row>
    <row r="4" spans="1:11" ht="15.75" x14ac:dyDescent="0.25">
      <c r="A4" s="2"/>
      <c r="B4" s="2"/>
      <c r="C4" s="2"/>
      <c r="D4" s="2"/>
      <c r="E4" s="2"/>
      <c r="F4" s="2"/>
      <c r="G4" s="2"/>
      <c r="H4" s="2"/>
      <c r="I4" s="2"/>
      <c r="J4" s="2"/>
      <c r="K4" s="2"/>
    </row>
    <row r="5" spans="1:11" ht="15.75" customHeight="1" x14ac:dyDescent="0.2">
      <c r="A5" s="67" t="s">
        <v>22</v>
      </c>
      <c r="B5" s="68"/>
      <c r="C5" s="71" t="s">
        <v>48</v>
      </c>
      <c r="D5" s="79" t="s">
        <v>46</v>
      </c>
      <c r="E5" s="80"/>
      <c r="F5" s="89" t="s">
        <v>0</v>
      </c>
      <c r="G5" s="89"/>
      <c r="H5" s="85" t="s">
        <v>1</v>
      </c>
      <c r="I5" s="85"/>
      <c r="J5" s="85" t="s">
        <v>2</v>
      </c>
      <c r="K5" s="86"/>
    </row>
    <row r="6" spans="1:11" ht="15.75" customHeight="1" x14ac:dyDescent="0.2">
      <c r="A6" s="69"/>
      <c r="B6" s="70"/>
      <c r="C6" s="72"/>
      <c r="D6" s="81"/>
      <c r="E6" s="82"/>
      <c r="F6" s="90"/>
      <c r="G6" s="90"/>
      <c r="H6" s="87"/>
      <c r="I6" s="87"/>
      <c r="J6" s="87"/>
      <c r="K6" s="88"/>
    </row>
    <row r="7" spans="1:11" ht="15.75" x14ac:dyDescent="0.25">
      <c r="A7" s="69"/>
      <c r="B7" s="70"/>
      <c r="C7" s="72"/>
      <c r="D7" s="8" t="s">
        <v>3</v>
      </c>
      <c r="E7" s="8" t="s">
        <v>4</v>
      </c>
      <c r="F7" s="8" t="s">
        <v>3</v>
      </c>
      <c r="G7" s="8" t="s">
        <v>4</v>
      </c>
      <c r="H7" s="8" t="s">
        <v>3</v>
      </c>
      <c r="I7" s="8" t="s">
        <v>4</v>
      </c>
      <c r="J7" s="8" t="s">
        <v>3</v>
      </c>
      <c r="K7" s="9" t="s">
        <v>4</v>
      </c>
    </row>
    <row r="8" spans="1:11" s="11" customFormat="1" ht="15.75" x14ac:dyDescent="0.25">
      <c r="A8" s="83"/>
      <c r="B8" s="84"/>
      <c r="C8" s="22" t="s">
        <v>50</v>
      </c>
      <c r="D8" s="23" t="s">
        <v>56</v>
      </c>
      <c r="E8" s="23" t="s">
        <v>51</v>
      </c>
      <c r="F8" s="23" t="s">
        <v>52</v>
      </c>
      <c r="G8" s="23" t="s">
        <v>57</v>
      </c>
      <c r="H8" s="23" t="s">
        <v>54</v>
      </c>
      <c r="I8" s="24" t="s">
        <v>58</v>
      </c>
      <c r="J8" s="23" t="s">
        <v>59</v>
      </c>
      <c r="K8" s="24" t="s">
        <v>60</v>
      </c>
    </row>
    <row r="9" spans="1:11" ht="15.75" x14ac:dyDescent="0.25">
      <c r="A9" s="14" t="s">
        <v>21</v>
      </c>
      <c r="B9" s="14"/>
      <c r="C9" s="15">
        <f>SUM(C10:C26)</f>
        <v>18540735.666666664</v>
      </c>
      <c r="D9" s="15">
        <f>SUM(F9,H9,J9)</f>
        <v>14981350</v>
      </c>
      <c r="E9" s="16">
        <f>100*D9/C9</f>
        <v>80.802349320658934</v>
      </c>
      <c r="F9" s="15">
        <f>SUM(F10:F26)</f>
        <v>4103974</v>
      </c>
      <c r="G9" s="16">
        <f>100*F9/$D9</f>
        <v>27.393886398755786</v>
      </c>
      <c r="H9" s="15">
        <f>SUM(H10:H26)</f>
        <v>2227320</v>
      </c>
      <c r="I9" s="16">
        <f>100*H9/$D9</f>
        <v>14.867284991005484</v>
      </c>
      <c r="J9" s="15">
        <f>SUM(J10:J26)</f>
        <v>8650056</v>
      </c>
      <c r="K9" s="16">
        <f>100*J9/$D9</f>
        <v>57.738828610238727</v>
      </c>
    </row>
    <row r="10" spans="1:11" x14ac:dyDescent="0.2">
      <c r="A10" s="3" t="s">
        <v>6</v>
      </c>
      <c r="B10" s="13" t="s">
        <v>27</v>
      </c>
      <c r="C10" s="4">
        <v>2391500</v>
      </c>
      <c r="D10" s="4">
        <f>SUM(F10,H10,J10)</f>
        <v>2293943</v>
      </c>
      <c r="E10" s="12">
        <f>100*D10/C10</f>
        <v>95.920677399121885</v>
      </c>
      <c r="F10" s="4">
        <v>12444</v>
      </c>
      <c r="G10" s="12">
        <f>100*F10/$D10</f>
        <v>0.54247206665553593</v>
      </c>
      <c r="H10" s="4">
        <v>83020</v>
      </c>
      <c r="I10" s="12">
        <f>100*H10/$D10</f>
        <v>3.6190960281053193</v>
      </c>
      <c r="J10" s="4">
        <v>2198479</v>
      </c>
      <c r="K10" s="12">
        <f>100*J10/$D10</f>
        <v>95.838431905239148</v>
      </c>
    </row>
    <row r="11" spans="1:11" x14ac:dyDescent="0.2">
      <c r="A11" s="5" t="s">
        <v>7</v>
      </c>
      <c r="B11" s="13" t="s">
        <v>28</v>
      </c>
      <c r="C11" s="6">
        <v>326428</v>
      </c>
      <c r="D11" s="4">
        <f t="shared" ref="D11:D26" si="0">SUM(F11,H11,J11)</f>
        <v>122566</v>
      </c>
      <c r="E11" s="12">
        <f t="shared" ref="E11:E26" si="1">100*D11/C11</f>
        <v>37.547636844878504</v>
      </c>
      <c r="F11" s="6">
        <v>5882</v>
      </c>
      <c r="G11" s="12">
        <f t="shared" ref="G11:I26" si="2">100*F11/$D11</f>
        <v>4.7990470440415773</v>
      </c>
      <c r="H11" s="6">
        <v>18540</v>
      </c>
      <c r="I11" s="12">
        <f t="shared" si="2"/>
        <v>15.126544066054208</v>
      </c>
      <c r="J11" s="6">
        <v>98144</v>
      </c>
      <c r="K11" s="12">
        <f t="shared" ref="K11" si="3">100*J11/$D11</f>
        <v>80.07440888990422</v>
      </c>
    </row>
    <row r="12" spans="1:11" x14ac:dyDescent="0.2">
      <c r="A12" s="5" t="s">
        <v>8</v>
      </c>
      <c r="B12" s="13" t="s">
        <v>29</v>
      </c>
      <c r="C12" s="6">
        <v>1033857</v>
      </c>
      <c r="D12" s="4">
        <f t="shared" si="0"/>
        <v>995987</v>
      </c>
      <c r="E12" s="12">
        <f t="shared" si="1"/>
        <v>96.33701759527672</v>
      </c>
      <c r="F12" s="6">
        <v>649969</v>
      </c>
      <c r="G12" s="12">
        <f t="shared" si="2"/>
        <v>65.25878349817819</v>
      </c>
      <c r="H12" s="6">
        <v>61789</v>
      </c>
      <c r="I12" s="12">
        <f t="shared" si="2"/>
        <v>6.2037958326765308</v>
      </c>
      <c r="J12" s="6">
        <v>284229</v>
      </c>
      <c r="K12" s="12">
        <f t="shared" ref="K12" si="4">100*J12/$D12</f>
        <v>28.537420669145281</v>
      </c>
    </row>
    <row r="13" spans="1:11" x14ac:dyDescent="0.2">
      <c r="A13" s="5" t="s">
        <v>9</v>
      </c>
      <c r="B13" s="13" t="s">
        <v>30</v>
      </c>
      <c r="C13" s="6">
        <v>689908</v>
      </c>
      <c r="D13" s="4">
        <f t="shared" si="0"/>
        <v>626716</v>
      </c>
      <c r="E13" s="12">
        <f t="shared" si="1"/>
        <v>90.840517866150265</v>
      </c>
      <c r="F13" s="6">
        <v>419663</v>
      </c>
      <c r="G13" s="12">
        <f t="shared" si="2"/>
        <v>66.962228505415524</v>
      </c>
      <c r="H13" s="6">
        <v>47444</v>
      </c>
      <c r="I13" s="12">
        <f t="shared" si="2"/>
        <v>7.5702551075766378</v>
      </c>
      <c r="J13" s="6">
        <v>159609</v>
      </c>
      <c r="K13" s="12">
        <f t="shared" ref="K13" si="5">100*J13/$D13</f>
        <v>25.46751638700783</v>
      </c>
    </row>
    <row r="14" spans="1:11" x14ac:dyDescent="0.2">
      <c r="A14" s="5" t="s">
        <v>10</v>
      </c>
      <c r="B14" s="13" t="s">
        <v>31</v>
      </c>
      <c r="C14" s="6">
        <v>2052420</v>
      </c>
      <c r="D14" s="4">
        <f t="shared" si="0"/>
        <v>1192977</v>
      </c>
      <c r="E14" s="12">
        <f t="shared" si="1"/>
        <v>58.125383693396088</v>
      </c>
      <c r="F14" s="6">
        <v>104887</v>
      </c>
      <c r="G14" s="12">
        <f t="shared" si="2"/>
        <v>8.7920387400595317</v>
      </c>
      <c r="H14" s="6">
        <v>53565</v>
      </c>
      <c r="I14" s="12">
        <f t="shared" si="2"/>
        <v>4.4900278882157831</v>
      </c>
      <c r="J14" s="6">
        <v>1034525</v>
      </c>
      <c r="K14" s="12">
        <f t="shared" ref="K14" si="6">100*J14/$D14</f>
        <v>86.717933371724683</v>
      </c>
    </row>
    <row r="15" spans="1:11" x14ac:dyDescent="0.2">
      <c r="A15" s="5" t="s">
        <v>12</v>
      </c>
      <c r="B15" s="13" t="s">
        <v>32</v>
      </c>
      <c r="C15" s="6">
        <v>2349716.666666666</v>
      </c>
      <c r="D15" s="4">
        <f t="shared" si="0"/>
        <v>2091097</v>
      </c>
      <c r="E15" s="12">
        <f t="shared" si="1"/>
        <v>88.993580786335968</v>
      </c>
      <c r="F15" s="6">
        <v>490552</v>
      </c>
      <c r="G15" s="12">
        <f t="shared" si="2"/>
        <v>23.459074351883245</v>
      </c>
      <c r="H15" s="6">
        <v>152313</v>
      </c>
      <c r="I15" s="12">
        <f t="shared" si="2"/>
        <v>7.2838801834635118</v>
      </c>
      <c r="J15" s="6">
        <v>1448232</v>
      </c>
      <c r="K15" s="12">
        <f t="shared" ref="K15" si="7">100*J15/$D15</f>
        <v>69.257045464653245</v>
      </c>
    </row>
    <row r="16" spans="1:11" x14ac:dyDescent="0.2">
      <c r="A16" s="5" t="s">
        <v>13</v>
      </c>
      <c r="B16" s="13" t="s">
        <v>33</v>
      </c>
      <c r="C16" s="6">
        <v>579855</v>
      </c>
      <c r="D16" s="4">
        <f t="shared" si="0"/>
        <v>444004</v>
      </c>
      <c r="E16" s="12">
        <f t="shared" si="1"/>
        <v>76.571556682274021</v>
      </c>
      <c r="F16" s="6">
        <v>245167</v>
      </c>
      <c r="G16" s="12">
        <f t="shared" si="2"/>
        <v>55.217295339681627</v>
      </c>
      <c r="H16" s="6">
        <v>102300</v>
      </c>
      <c r="I16" s="12">
        <f t="shared" si="2"/>
        <v>23.040332969973242</v>
      </c>
      <c r="J16" s="6">
        <v>96537</v>
      </c>
      <c r="K16" s="12">
        <f t="shared" ref="K16" si="8">100*J16/$D16</f>
        <v>21.742371690345131</v>
      </c>
    </row>
    <row r="17" spans="1:11" x14ac:dyDescent="0.2">
      <c r="A17" s="5" t="s">
        <v>11</v>
      </c>
      <c r="B17" s="13" t="s">
        <v>34</v>
      </c>
      <c r="C17" s="6">
        <v>1017445</v>
      </c>
      <c r="D17" s="4">
        <f t="shared" si="0"/>
        <v>831505</v>
      </c>
      <c r="E17" s="12">
        <f t="shared" si="1"/>
        <v>81.724810677727049</v>
      </c>
      <c r="F17" s="6">
        <v>281037</v>
      </c>
      <c r="G17" s="12">
        <f t="shared" si="2"/>
        <v>33.798594115489387</v>
      </c>
      <c r="H17" s="6">
        <v>225875</v>
      </c>
      <c r="I17" s="12">
        <f t="shared" si="2"/>
        <v>27.164599130492299</v>
      </c>
      <c r="J17" s="6">
        <v>324593</v>
      </c>
      <c r="K17" s="12">
        <f t="shared" ref="K17" si="9">100*J17/$D17</f>
        <v>39.036806754018315</v>
      </c>
    </row>
    <row r="18" spans="1:11" x14ac:dyDescent="0.2">
      <c r="A18" s="5" t="s">
        <v>14</v>
      </c>
      <c r="B18" s="13" t="s">
        <v>35</v>
      </c>
      <c r="C18" s="6">
        <v>1500996</v>
      </c>
      <c r="D18" s="4">
        <f t="shared" si="0"/>
        <v>672148</v>
      </c>
      <c r="E18" s="12">
        <f t="shared" si="1"/>
        <v>44.780132658581365</v>
      </c>
      <c r="F18" s="6">
        <v>162229</v>
      </c>
      <c r="G18" s="12">
        <f t="shared" si="2"/>
        <v>24.135904592440951</v>
      </c>
      <c r="H18" s="6">
        <v>71802</v>
      </c>
      <c r="I18" s="12">
        <f t="shared" si="2"/>
        <v>10.68246874200325</v>
      </c>
      <c r="J18" s="6">
        <v>438117</v>
      </c>
      <c r="K18" s="12">
        <f t="shared" ref="K18" si="10">100*J18/$D18</f>
        <v>65.181626665555797</v>
      </c>
    </row>
    <row r="19" spans="1:11" x14ac:dyDescent="0.2">
      <c r="A19" s="5" t="s">
        <v>15</v>
      </c>
      <c r="B19" s="13" t="s">
        <v>36</v>
      </c>
      <c r="C19" s="6">
        <v>1391795</v>
      </c>
      <c r="D19" s="4">
        <f t="shared" si="0"/>
        <v>1293662</v>
      </c>
      <c r="E19" s="12">
        <f t="shared" si="1"/>
        <v>92.949177141748606</v>
      </c>
      <c r="F19" s="6">
        <v>297542</v>
      </c>
      <c r="G19" s="12">
        <f t="shared" si="2"/>
        <v>22.999979902014591</v>
      </c>
      <c r="H19" s="6">
        <v>242902</v>
      </c>
      <c r="I19" s="12">
        <f t="shared" si="2"/>
        <v>18.776310968398239</v>
      </c>
      <c r="J19" s="6">
        <v>753218</v>
      </c>
      <c r="K19" s="12">
        <f t="shared" ref="K19" si="11">100*J19/$D19</f>
        <v>58.223709129587171</v>
      </c>
    </row>
    <row r="20" spans="1:11" x14ac:dyDescent="0.2">
      <c r="A20" s="5" t="s">
        <v>16</v>
      </c>
      <c r="B20" s="13" t="s">
        <v>37</v>
      </c>
      <c r="C20" s="6">
        <v>805808</v>
      </c>
      <c r="D20" s="4">
        <f t="shared" si="0"/>
        <v>645216</v>
      </c>
      <c r="E20" s="12">
        <f t="shared" si="1"/>
        <v>80.070686813732308</v>
      </c>
      <c r="F20" s="6">
        <v>209027</v>
      </c>
      <c r="G20" s="12">
        <f t="shared" si="2"/>
        <v>32.396437782076077</v>
      </c>
      <c r="H20" s="6">
        <v>230227</v>
      </c>
      <c r="I20" s="12">
        <f t="shared" si="2"/>
        <v>35.682159152903836</v>
      </c>
      <c r="J20" s="6">
        <v>205962</v>
      </c>
      <c r="K20" s="12">
        <f t="shared" ref="K20" si="12">100*J20/$D20</f>
        <v>31.921403065020087</v>
      </c>
    </row>
    <row r="21" spans="1:11" x14ac:dyDescent="0.2">
      <c r="A21" s="5" t="s">
        <v>17</v>
      </c>
      <c r="B21" s="13" t="s">
        <v>38</v>
      </c>
      <c r="C21" s="6">
        <v>668344</v>
      </c>
      <c r="D21" s="4">
        <f t="shared" si="0"/>
        <v>558366</v>
      </c>
      <c r="E21" s="12">
        <f t="shared" si="1"/>
        <v>83.544701530948132</v>
      </c>
      <c r="F21" s="6">
        <v>144332</v>
      </c>
      <c r="G21" s="12">
        <f t="shared" si="2"/>
        <v>25.848995103570061</v>
      </c>
      <c r="H21" s="6">
        <v>170460</v>
      </c>
      <c r="I21" s="12">
        <f t="shared" si="2"/>
        <v>30.528363116665414</v>
      </c>
      <c r="J21" s="6">
        <v>243574</v>
      </c>
      <c r="K21" s="12">
        <f t="shared" ref="K21" si="13">100*J21/$D21</f>
        <v>43.622641779764528</v>
      </c>
    </row>
    <row r="22" spans="1:11" x14ac:dyDescent="0.2">
      <c r="A22" s="5" t="s">
        <v>18</v>
      </c>
      <c r="B22" s="13" t="s">
        <v>39</v>
      </c>
      <c r="C22" s="6">
        <v>853160</v>
      </c>
      <c r="D22" s="4">
        <f t="shared" si="0"/>
        <v>782411</v>
      </c>
      <c r="E22" s="12">
        <f t="shared" si="1"/>
        <v>91.707417131604856</v>
      </c>
      <c r="F22" s="6">
        <v>159513</v>
      </c>
      <c r="G22" s="12">
        <f t="shared" si="2"/>
        <v>20.387366742032</v>
      </c>
      <c r="H22" s="6">
        <v>218506</v>
      </c>
      <c r="I22" s="12">
        <f t="shared" si="2"/>
        <v>27.927265848767462</v>
      </c>
      <c r="J22" s="6">
        <v>404392</v>
      </c>
      <c r="K22" s="12">
        <f t="shared" ref="K22" si="14">100*J22/$D22</f>
        <v>51.685367409200538</v>
      </c>
    </row>
    <row r="23" spans="1:11" x14ac:dyDescent="0.2">
      <c r="A23" s="5" t="s">
        <v>19</v>
      </c>
      <c r="B23" s="13" t="s">
        <v>40</v>
      </c>
      <c r="C23" s="6">
        <v>950441</v>
      </c>
      <c r="D23" s="4">
        <f t="shared" si="0"/>
        <v>849799</v>
      </c>
      <c r="E23" s="12">
        <f t="shared" si="1"/>
        <v>89.411020778775324</v>
      </c>
      <c r="F23" s="6">
        <v>206066</v>
      </c>
      <c r="G23" s="12">
        <f t="shared" si="2"/>
        <v>24.24879294986226</v>
      </c>
      <c r="H23" s="6">
        <v>198890</v>
      </c>
      <c r="I23" s="12">
        <f t="shared" si="2"/>
        <v>23.404357971708603</v>
      </c>
      <c r="J23" s="6">
        <v>444843</v>
      </c>
      <c r="K23" s="12">
        <f t="shared" ref="K23" si="15">100*J23/$D23</f>
        <v>52.346849078429138</v>
      </c>
    </row>
    <row r="24" spans="1:11" x14ac:dyDescent="0.2">
      <c r="A24" s="5" t="s">
        <v>20</v>
      </c>
      <c r="B24" s="13" t="s">
        <v>41</v>
      </c>
      <c r="C24" s="6">
        <v>840207</v>
      </c>
      <c r="D24" s="4">
        <f t="shared" si="0"/>
        <v>764762</v>
      </c>
      <c r="E24" s="12">
        <f t="shared" si="1"/>
        <v>91.020665145612924</v>
      </c>
      <c r="F24" s="6">
        <v>322048</v>
      </c>
      <c r="G24" s="12">
        <f t="shared" si="2"/>
        <v>42.110878940114702</v>
      </c>
      <c r="H24" s="6">
        <v>159993</v>
      </c>
      <c r="I24" s="12">
        <f t="shared" si="2"/>
        <v>20.920626286347911</v>
      </c>
      <c r="J24" s="6">
        <v>282721</v>
      </c>
      <c r="K24" s="12">
        <f t="shared" ref="K24" si="16">100*J24/$D24</f>
        <v>36.968494773537387</v>
      </c>
    </row>
    <row r="25" spans="1:11" x14ac:dyDescent="0.2">
      <c r="A25" s="5" t="s">
        <v>5</v>
      </c>
      <c r="B25" s="13" t="s">
        <v>42</v>
      </c>
      <c r="C25" s="6">
        <v>450505</v>
      </c>
      <c r="D25" s="4">
        <f t="shared" si="0"/>
        <v>389651</v>
      </c>
      <c r="E25" s="12">
        <f t="shared" si="1"/>
        <v>86.492047813009847</v>
      </c>
      <c r="F25" s="6">
        <v>104741</v>
      </c>
      <c r="G25" s="12">
        <f t="shared" si="2"/>
        <v>26.880721466132513</v>
      </c>
      <c r="H25" s="6">
        <v>140528</v>
      </c>
      <c r="I25" s="12">
        <f t="shared" si="2"/>
        <v>36.065094148353268</v>
      </c>
      <c r="J25" s="6">
        <v>144382</v>
      </c>
      <c r="K25" s="12">
        <f t="shared" ref="K25" si="17">100*J25/$D25</f>
        <v>37.054184385514219</v>
      </c>
    </row>
    <row r="26" spans="1:11" ht="30" x14ac:dyDescent="0.2">
      <c r="A26" s="25" t="s">
        <v>44</v>
      </c>
      <c r="B26" s="18" t="s">
        <v>43</v>
      </c>
      <c r="C26" s="19">
        <v>638350</v>
      </c>
      <c r="D26" s="19">
        <f t="shared" si="0"/>
        <v>426540</v>
      </c>
      <c r="E26" s="20">
        <f t="shared" si="1"/>
        <v>66.819143103313223</v>
      </c>
      <c r="F26" s="19">
        <v>288875</v>
      </c>
      <c r="G26" s="21">
        <f t="shared" si="2"/>
        <v>67.72518403901158</v>
      </c>
      <c r="H26" s="19">
        <v>49166</v>
      </c>
      <c r="I26" s="21">
        <f t="shared" si="2"/>
        <v>11.526703240024382</v>
      </c>
      <c r="J26" s="19">
        <v>88499</v>
      </c>
      <c r="K26" s="21">
        <f t="shared" ref="K26" si="18">100*J26/$D26</f>
        <v>20.748112720964038</v>
      </c>
    </row>
    <row r="27" spans="1:11" s="1" customFormat="1" ht="15.75" x14ac:dyDescent="0.25">
      <c r="A27" s="43" t="s">
        <v>68</v>
      </c>
      <c r="B27" s="40"/>
      <c r="D27" s="10"/>
      <c r="E27" s="10"/>
    </row>
    <row r="28" spans="1:11" x14ac:dyDescent="0.2">
      <c r="A28" s="39" t="s">
        <v>65</v>
      </c>
    </row>
    <row r="29" spans="1:11" x14ac:dyDescent="0.2">
      <c r="A29" s="42" t="s">
        <v>66</v>
      </c>
      <c r="C29" s="17"/>
      <c r="D29" s="17"/>
      <c r="E29" s="17"/>
      <c r="F29" s="17"/>
      <c r="G29" s="17"/>
      <c r="H29" s="17"/>
      <c r="I29" s="17"/>
    </row>
    <row r="30" spans="1:11" x14ac:dyDescent="0.2">
      <c r="A30" s="27"/>
      <c r="B30" s="28"/>
      <c r="C30" s="26"/>
    </row>
    <row r="31" spans="1:11" x14ac:dyDescent="0.2">
      <c r="A31" s="29"/>
      <c r="B31" s="29"/>
    </row>
  </sheetData>
  <mergeCells count="7">
    <mergeCell ref="D5:E6"/>
    <mergeCell ref="J5:K6"/>
    <mergeCell ref="H5:I6"/>
    <mergeCell ref="F5:G6"/>
    <mergeCell ref="A1:K1"/>
    <mergeCell ref="C5:C7"/>
    <mergeCell ref="A5:B8"/>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K31"/>
  <sheetViews>
    <sheetView showGridLines="0" topLeftCell="A2" zoomScaleNormal="100" zoomScaleSheetLayoutView="85" workbookViewId="0">
      <selection activeCell="A27" sqref="A27"/>
    </sheetView>
  </sheetViews>
  <sheetFormatPr defaultRowHeight="15.75" x14ac:dyDescent="0.25"/>
  <cols>
    <col min="1" max="1" width="14.7109375" style="10" customWidth="1"/>
    <col min="2" max="2" width="34.28515625" style="10" bestFit="1" customWidth="1"/>
    <col min="3" max="3" width="14.7109375" style="10" customWidth="1"/>
    <col min="4" max="5" width="16.28515625" style="10" customWidth="1"/>
    <col min="6" max="11" width="14.7109375" style="10" customWidth="1"/>
  </cols>
  <sheetData>
    <row r="1" spans="1:11" x14ac:dyDescent="0.25">
      <c r="A1" s="66" t="s">
        <v>49</v>
      </c>
      <c r="B1" s="66"/>
      <c r="C1" s="66"/>
      <c r="D1" s="66"/>
      <c r="E1" s="66"/>
      <c r="F1" s="66"/>
      <c r="G1" s="66"/>
      <c r="H1" s="66"/>
      <c r="I1" s="66"/>
      <c r="J1" s="66"/>
      <c r="K1" s="66"/>
    </row>
    <row r="2" spans="1:11" x14ac:dyDescent="0.25">
      <c r="A2" s="2" t="s">
        <v>23</v>
      </c>
      <c r="B2" s="2"/>
      <c r="C2" s="2"/>
      <c r="D2" s="2"/>
      <c r="E2" s="2"/>
      <c r="F2" s="2"/>
      <c r="G2" s="2"/>
      <c r="H2" s="2"/>
      <c r="I2" s="2"/>
      <c r="J2" s="2"/>
      <c r="K2" s="2"/>
    </row>
    <row r="3" spans="1:11" x14ac:dyDescent="0.25">
      <c r="A3" s="2">
        <v>2015</v>
      </c>
      <c r="B3" s="2"/>
      <c r="C3" s="2"/>
      <c r="D3" s="2"/>
      <c r="E3" s="2"/>
      <c r="F3" s="2"/>
      <c r="G3" s="2"/>
      <c r="H3" s="2"/>
      <c r="I3" s="2"/>
      <c r="J3" s="2"/>
      <c r="K3" s="2"/>
    </row>
    <row r="4" spans="1:11" x14ac:dyDescent="0.25">
      <c r="A4" s="2"/>
      <c r="B4" s="2"/>
      <c r="C4" s="2"/>
      <c r="D4" s="2"/>
      <c r="E4" s="2"/>
      <c r="F4" s="2"/>
      <c r="G4" s="2"/>
      <c r="H4" s="2"/>
      <c r="I4" s="2"/>
      <c r="J4" s="2"/>
      <c r="K4" s="2"/>
    </row>
    <row r="5" spans="1:11" s="10" customFormat="1" ht="15.75" customHeight="1" x14ac:dyDescent="0.2">
      <c r="A5" s="67" t="s">
        <v>22</v>
      </c>
      <c r="B5" s="68"/>
      <c r="C5" s="71" t="s">
        <v>48</v>
      </c>
      <c r="D5" s="79" t="s">
        <v>46</v>
      </c>
      <c r="E5" s="80"/>
      <c r="F5" s="89" t="s">
        <v>0</v>
      </c>
      <c r="G5" s="89"/>
      <c r="H5" s="85" t="s">
        <v>1</v>
      </c>
      <c r="I5" s="85"/>
      <c r="J5" s="85" t="s">
        <v>2</v>
      </c>
      <c r="K5" s="86"/>
    </row>
    <row r="6" spans="1:11" s="10" customFormat="1" ht="15.75" customHeight="1" x14ac:dyDescent="0.2">
      <c r="A6" s="69"/>
      <c r="B6" s="70"/>
      <c r="C6" s="72"/>
      <c r="D6" s="81"/>
      <c r="E6" s="82"/>
      <c r="F6" s="90"/>
      <c r="G6" s="90"/>
      <c r="H6" s="87"/>
      <c r="I6" s="87"/>
      <c r="J6" s="87"/>
      <c r="K6" s="88"/>
    </row>
    <row r="7" spans="1:11" s="10" customFormat="1" x14ac:dyDescent="0.25">
      <c r="A7" s="69"/>
      <c r="B7" s="70"/>
      <c r="C7" s="72"/>
      <c r="D7" s="8" t="s">
        <v>3</v>
      </c>
      <c r="E7" s="8" t="s">
        <v>4</v>
      </c>
      <c r="F7" s="8" t="s">
        <v>3</v>
      </c>
      <c r="G7" s="8" t="s">
        <v>4</v>
      </c>
      <c r="H7" s="8" t="s">
        <v>3</v>
      </c>
      <c r="I7" s="8" t="s">
        <v>4</v>
      </c>
      <c r="J7" s="8" t="s">
        <v>3</v>
      </c>
      <c r="K7" s="9" t="s">
        <v>4</v>
      </c>
    </row>
    <row r="8" spans="1:11" s="11" customFormat="1" x14ac:dyDescent="0.25">
      <c r="A8" s="83"/>
      <c r="B8" s="84"/>
      <c r="C8" s="22" t="s">
        <v>50</v>
      </c>
      <c r="D8" s="23" t="s">
        <v>56</v>
      </c>
      <c r="E8" s="23" t="s">
        <v>51</v>
      </c>
      <c r="F8" s="23" t="s">
        <v>52</v>
      </c>
      <c r="G8" s="23" t="s">
        <v>57</v>
      </c>
      <c r="H8" s="23" t="s">
        <v>54</v>
      </c>
      <c r="I8" s="24" t="s">
        <v>58</v>
      </c>
      <c r="J8" s="23" t="s">
        <v>59</v>
      </c>
      <c r="K8" s="24" t="s">
        <v>60</v>
      </c>
    </row>
    <row r="9" spans="1:11" x14ac:dyDescent="0.25">
      <c r="A9" s="14" t="s">
        <v>21</v>
      </c>
      <c r="B9" s="14"/>
      <c r="C9" s="15">
        <f>SUM(C10:C26)</f>
        <v>19094474</v>
      </c>
      <c r="D9" s="15">
        <f>SUM(F9,H9,J9)</f>
        <v>17177071</v>
      </c>
      <c r="E9" s="16">
        <f>100*D9/C9</f>
        <v>89.958335589658034</v>
      </c>
      <c r="F9" s="15">
        <f>SUM(F10:F26)</f>
        <v>4911657</v>
      </c>
      <c r="G9" s="16">
        <f>100*F9/$D9</f>
        <v>28.594263829962628</v>
      </c>
      <c r="H9" s="15">
        <f>SUM(H10:H26)</f>
        <v>2559746</v>
      </c>
      <c r="I9" s="16">
        <f>100*H9/$D9</f>
        <v>14.902109911521004</v>
      </c>
      <c r="J9" s="15">
        <f>SUM(J10:J26)</f>
        <v>9705668</v>
      </c>
      <c r="K9" s="16">
        <f>100*J9/$D9</f>
        <v>56.50362625851637</v>
      </c>
    </row>
    <row r="10" spans="1:11" x14ac:dyDescent="0.25">
      <c r="A10" s="3" t="s">
        <v>6</v>
      </c>
      <c r="B10" s="13" t="s">
        <v>27</v>
      </c>
      <c r="C10" s="4">
        <v>2164757</v>
      </c>
      <c r="D10" s="4">
        <f>SUM(F10,H10,J10)</f>
        <v>2449419</v>
      </c>
      <c r="E10" s="12">
        <f>100*D10/C10</f>
        <v>113.14983621718281</v>
      </c>
      <c r="F10" s="4">
        <v>4454</v>
      </c>
      <c r="G10" s="12">
        <f>100*F10/$D10</f>
        <v>0.18183904019687935</v>
      </c>
      <c r="H10" s="4">
        <v>45129</v>
      </c>
      <c r="I10" s="12">
        <f>100*H10/$D10</f>
        <v>1.8424369207554934</v>
      </c>
      <c r="J10" s="4">
        <v>2399836</v>
      </c>
      <c r="K10" s="12">
        <f>100*J10/$D10</f>
        <v>97.975724039047634</v>
      </c>
    </row>
    <row r="11" spans="1:11" x14ac:dyDescent="0.25">
      <c r="A11" s="5" t="s">
        <v>7</v>
      </c>
      <c r="B11" s="13" t="s">
        <v>28</v>
      </c>
      <c r="C11" s="4">
        <v>338817</v>
      </c>
      <c r="D11" s="4">
        <f t="shared" ref="D11:D26" si="0">SUM(F11,H11,J11)</f>
        <v>285651</v>
      </c>
      <c r="E11" s="12">
        <f t="shared" ref="E11:E26" si="1">100*D11/C11</f>
        <v>84.308343442035081</v>
      </c>
      <c r="F11" s="4">
        <v>63534</v>
      </c>
      <c r="G11" s="12">
        <f t="shared" ref="G11:G26" si="2">100*F11/$D11</f>
        <v>22.241826564584056</v>
      </c>
      <c r="H11" s="4">
        <v>70548</v>
      </c>
      <c r="I11" s="12">
        <f t="shared" ref="I11:I26" si="3">100*H11/$D11</f>
        <v>24.697270445403657</v>
      </c>
      <c r="J11" s="4">
        <v>151569</v>
      </c>
      <c r="K11" s="12">
        <f t="shared" ref="K11:K26" si="4">100*J11/$D11</f>
        <v>53.060902990012288</v>
      </c>
    </row>
    <row r="12" spans="1:11" x14ac:dyDescent="0.25">
      <c r="A12" s="5" t="s">
        <v>8</v>
      </c>
      <c r="B12" s="13" t="s">
        <v>29</v>
      </c>
      <c r="C12" s="6">
        <v>994419</v>
      </c>
      <c r="D12" s="4">
        <f t="shared" si="0"/>
        <v>959507</v>
      </c>
      <c r="E12" s="12">
        <f t="shared" si="1"/>
        <v>96.489206260137834</v>
      </c>
      <c r="F12" s="4">
        <v>593284</v>
      </c>
      <c r="G12" s="12">
        <f t="shared" si="2"/>
        <v>61.832170062334093</v>
      </c>
      <c r="H12" s="4">
        <v>56509</v>
      </c>
      <c r="I12" s="12">
        <f t="shared" si="3"/>
        <v>5.8893786079726356</v>
      </c>
      <c r="J12" s="4">
        <v>309714</v>
      </c>
      <c r="K12" s="12">
        <f t="shared" si="4"/>
        <v>32.278451329693269</v>
      </c>
    </row>
    <row r="13" spans="1:11" x14ac:dyDescent="0.25">
      <c r="A13" s="5" t="s">
        <v>9</v>
      </c>
      <c r="B13" s="13" t="s">
        <v>30</v>
      </c>
      <c r="C13" s="4">
        <v>659721</v>
      </c>
      <c r="D13" s="4">
        <f t="shared" si="0"/>
        <v>611753</v>
      </c>
      <c r="E13" s="12">
        <f t="shared" si="1"/>
        <v>92.729047582235523</v>
      </c>
      <c r="F13" s="4">
        <v>395834</v>
      </c>
      <c r="G13" s="12">
        <f t="shared" si="2"/>
        <v>64.704872718237596</v>
      </c>
      <c r="H13" s="4">
        <v>59131</v>
      </c>
      <c r="I13" s="12">
        <f t="shared" si="3"/>
        <v>9.6658291826930149</v>
      </c>
      <c r="J13" s="4">
        <v>156788</v>
      </c>
      <c r="K13" s="12">
        <f t="shared" si="4"/>
        <v>25.629298099069395</v>
      </c>
    </row>
    <row r="14" spans="1:11" x14ac:dyDescent="0.25">
      <c r="A14" s="5" t="s">
        <v>10</v>
      </c>
      <c r="B14" s="13" t="s">
        <v>31</v>
      </c>
      <c r="C14" s="4">
        <v>2134066</v>
      </c>
      <c r="D14" s="4">
        <f t="shared" si="0"/>
        <v>1910919</v>
      </c>
      <c r="E14" s="12">
        <f t="shared" si="1"/>
        <v>89.543575503288096</v>
      </c>
      <c r="F14" s="4">
        <v>637579</v>
      </c>
      <c r="G14" s="12">
        <f t="shared" si="2"/>
        <v>33.365045823501674</v>
      </c>
      <c r="H14" s="4">
        <v>62645</v>
      </c>
      <c r="I14" s="12">
        <f t="shared" si="3"/>
        <v>3.2782655884420011</v>
      </c>
      <c r="J14" s="4">
        <v>1210695</v>
      </c>
      <c r="K14" s="12">
        <f t="shared" si="4"/>
        <v>63.356688588056322</v>
      </c>
    </row>
    <row r="15" spans="1:11" x14ac:dyDescent="0.25">
      <c r="A15" s="5" t="s">
        <v>12</v>
      </c>
      <c r="B15" s="13" t="s">
        <v>32</v>
      </c>
      <c r="C15" s="4">
        <v>2468300</v>
      </c>
      <c r="D15" s="4">
        <f t="shared" si="0"/>
        <v>2405916</v>
      </c>
      <c r="E15" s="12">
        <f t="shared" si="1"/>
        <v>97.472592472551952</v>
      </c>
      <c r="F15" s="4">
        <v>520808</v>
      </c>
      <c r="G15" s="12">
        <f t="shared" si="2"/>
        <v>21.646973543548487</v>
      </c>
      <c r="H15" s="4">
        <v>153879</v>
      </c>
      <c r="I15" s="12">
        <f t="shared" si="3"/>
        <v>6.3958592070546105</v>
      </c>
      <c r="J15" s="4">
        <v>1731229</v>
      </c>
      <c r="K15" s="12">
        <f t="shared" si="4"/>
        <v>71.957167249396903</v>
      </c>
    </row>
    <row r="16" spans="1:11" x14ac:dyDescent="0.25">
      <c r="A16" s="5" t="s">
        <v>13</v>
      </c>
      <c r="B16" s="13" t="s">
        <v>33</v>
      </c>
      <c r="C16" s="6">
        <v>563793</v>
      </c>
      <c r="D16" s="4">
        <f t="shared" si="0"/>
        <v>534725</v>
      </c>
      <c r="E16" s="12">
        <f t="shared" si="1"/>
        <v>94.844207005053278</v>
      </c>
      <c r="F16" s="6">
        <v>280314</v>
      </c>
      <c r="G16" s="12">
        <f t="shared" si="2"/>
        <v>52.422086119033146</v>
      </c>
      <c r="H16" s="6">
        <v>100085</v>
      </c>
      <c r="I16" s="12">
        <f t="shared" si="3"/>
        <v>18.717097573519098</v>
      </c>
      <c r="J16" s="6">
        <v>154326</v>
      </c>
      <c r="K16" s="12">
        <f t="shared" si="4"/>
        <v>28.860816307447752</v>
      </c>
    </row>
    <row r="17" spans="1:11" x14ac:dyDescent="0.25">
      <c r="A17" s="5" t="s">
        <v>11</v>
      </c>
      <c r="B17" s="13" t="s">
        <v>34</v>
      </c>
      <c r="C17" s="4">
        <v>1147998</v>
      </c>
      <c r="D17" s="4">
        <f t="shared" si="0"/>
        <v>936012</v>
      </c>
      <c r="E17" s="12">
        <f t="shared" si="1"/>
        <v>81.534288387261995</v>
      </c>
      <c r="F17" s="4">
        <v>301749</v>
      </c>
      <c r="G17" s="12">
        <f t="shared" si="2"/>
        <v>32.23772772143947</v>
      </c>
      <c r="H17" s="4">
        <v>265061</v>
      </c>
      <c r="I17" s="12">
        <f t="shared" si="3"/>
        <v>28.318119853164276</v>
      </c>
      <c r="J17" s="4">
        <v>369202</v>
      </c>
      <c r="K17" s="12">
        <f t="shared" si="4"/>
        <v>39.444152425396254</v>
      </c>
    </row>
    <row r="18" spans="1:11" x14ac:dyDescent="0.25">
      <c r="A18" s="5" t="s">
        <v>14</v>
      </c>
      <c r="B18" s="13" t="s">
        <v>35</v>
      </c>
      <c r="C18" s="6">
        <v>1604323</v>
      </c>
      <c r="D18" s="4">
        <f t="shared" si="0"/>
        <v>1208183</v>
      </c>
      <c r="E18" s="12">
        <f t="shared" si="1"/>
        <v>75.307964792625924</v>
      </c>
      <c r="F18" s="6">
        <v>489187</v>
      </c>
      <c r="G18" s="12">
        <f t="shared" si="2"/>
        <v>40.489478828952237</v>
      </c>
      <c r="H18" s="6">
        <v>205214</v>
      </c>
      <c r="I18" s="12">
        <f t="shared" si="3"/>
        <v>16.985340796882593</v>
      </c>
      <c r="J18" s="6">
        <v>513782</v>
      </c>
      <c r="K18" s="12">
        <f t="shared" si="4"/>
        <v>42.525180374165174</v>
      </c>
    </row>
    <row r="19" spans="1:11" x14ac:dyDescent="0.25">
      <c r="A19" s="5" t="s">
        <v>15</v>
      </c>
      <c r="B19" s="13" t="s">
        <v>36</v>
      </c>
      <c r="C19" s="4">
        <v>1459031</v>
      </c>
      <c r="D19" s="4">
        <f t="shared" si="0"/>
        <v>1116485</v>
      </c>
      <c r="E19" s="12">
        <f t="shared" si="1"/>
        <v>76.52236313005001</v>
      </c>
      <c r="F19" s="4">
        <v>200849</v>
      </c>
      <c r="G19" s="12">
        <f t="shared" si="2"/>
        <v>17.989404246362469</v>
      </c>
      <c r="H19" s="4">
        <v>224938</v>
      </c>
      <c r="I19" s="12">
        <f t="shared" si="3"/>
        <v>20.146979135411581</v>
      </c>
      <c r="J19" s="4">
        <v>690698</v>
      </c>
      <c r="K19" s="12">
        <f t="shared" si="4"/>
        <v>61.863616618225947</v>
      </c>
    </row>
    <row r="20" spans="1:11" x14ac:dyDescent="0.25">
      <c r="A20" s="5" t="s">
        <v>16</v>
      </c>
      <c r="B20" s="13" t="s">
        <v>37</v>
      </c>
      <c r="C20" s="4">
        <v>831962</v>
      </c>
      <c r="D20" s="4">
        <f t="shared" si="0"/>
        <v>748954</v>
      </c>
      <c r="E20" s="12">
        <f t="shared" si="1"/>
        <v>90.022621225488663</v>
      </c>
      <c r="F20" s="4">
        <v>218903</v>
      </c>
      <c r="G20" s="12">
        <f t="shared" si="2"/>
        <v>29.227829746553194</v>
      </c>
      <c r="H20" s="4">
        <v>271181</v>
      </c>
      <c r="I20" s="12">
        <f t="shared" si="3"/>
        <v>36.207964708112918</v>
      </c>
      <c r="J20" s="4">
        <v>258870</v>
      </c>
      <c r="K20" s="12">
        <f t="shared" si="4"/>
        <v>34.564205545333891</v>
      </c>
    </row>
    <row r="21" spans="1:11" x14ac:dyDescent="0.25">
      <c r="A21" s="5" t="s">
        <v>17</v>
      </c>
      <c r="B21" s="13" t="s">
        <v>38</v>
      </c>
      <c r="C21" s="4">
        <v>691557</v>
      </c>
      <c r="D21" s="4">
        <f t="shared" si="0"/>
        <v>540434</v>
      </c>
      <c r="E21" s="12">
        <f t="shared" si="1"/>
        <v>78.147426748626643</v>
      </c>
      <c r="F21" s="4">
        <v>131995</v>
      </c>
      <c r="G21" s="12">
        <f t="shared" si="2"/>
        <v>24.423888948511753</v>
      </c>
      <c r="H21" s="4">
        <v>156606</v>
      </c>
      <c r="I21" s="12">
        <f t="shared" si="3"/>
        <v>28.977821528623291</v>
      </c>
      <c r="J21" s="4">
        <v>251833</v>
      </c>
      <c r="K21" s="12">
        <f t="shared" si="4"/>
        <v>46.59828952286496</v>
      </c>
    </row>
    <row r="22" spans="1:11" x14ac:dyDescent="0.25">
      <c r="A22" s="5" t="s">
        <v>18</v>
      </c>
      <c r="B22" s="13" t="s">
        <v>39</v>
      </c>
      <c r="C22" s="4">
        <v>990380</v>
      </c>
      <c r="D22" s="4">
        <f t="shared" si="0"/>
        <v>935455</v>
      </c>
      <c r="E22" s="12">
        <f t="shared" si="1"/>
        <v>94.454148912538628</v>
      </c>
      <c r="F22" s="4">
        <v>172145</v>
      </c>
      <c r="G22" s="12">
        <f t="shared" si="2"/>
        <v>18.402274828826613</v>
      </c>
      <c r="H22" s="4">
        <v>263791</v>
      </c>
      <c r="I22" s="12">
        <f t="shared" si="3"/>
        <v>28.199218562090106</v>
      </c>
      <c r="J22" s="4">
        <v>499519</v>
      </c>
      <c r="K22" s="12">
        <f t="shared" si="4"/>
        <v>53.398506609083277</v>
      </c>
    </row>
    <row r="23" spans="1:11" x14ac:dyDescent="0.25">
      <c r="A23" s="5" t="s">
        <v>19</v>
      </c>
      <c r="B23" s="13" t="s">
        <v>40</v>
      </c>
      <c r="C23" s="4">
        <v>972740</v>
      </c>
      <c r="D23" s="4">
        <f t="shared" si="0"/>
        <v>920221</v>
      </c>
      <c r="E23" s="12">
        <f t="shared" si="1"/>
        <v>94.600921109443433</v>
      </c>
      <c r="F23" s="4">
        <v>257290</v>
      </c>
      <c r="G23" s="12">
        <f t="shared" si="2"/>
        <v>27.959587968542341</v>
      </c>
      <c r="H23" s="4">
        <v>202906</v>
      </c>
      <c r="I23" s="12">
        <f t="shared" si="3"/>
        <v>22.049703277799573</v>
      </c>
      <c r="J23" s="4">
        <v>460025</v>
      </c>
      <c r="K23" s="12">
        <f t="shared" si="4"/>
        <v>49.99070875365809</v>
      </c>
    </row>
    <row r="24" spans="1:11" x14ac:dyDescent="0.25">
      <c r="A24" s="5" t="s">
        <v>20</v>
      </c>
      <c r="B24" s="13" t="s">
        <v>41</v>
      </c>
      <c r="C24" s="4">
        <v>945190</v>
      </c>
      <c r="D24" s="4">
        <f t="shared" si="0"/>
        <v>862247</v>
      </c>
      <c r="E24" s="12">
        <f t="shared" si="1"/>
        <v>91.224727303505119</v>
      </c>
      <c r="F24" s="4">
        <v>352902</v>
      </c>
      <c r="G24" s="12">
        <f t="shared" si="2"/>
        <v>40.928179512367109</v>
      </c>
      <c r="H24" s="4">
        <v>210812</v>
      </c>
      <c r="I24" s="12">
        <f t="shared" si="3"/>
        <v>24.449142763036576</v>
      </c>
      <c r="J24" s="4">
        <v>298533</v>
      </c>
      <c r="K24" s="12">
        <f t="shared" si="4"/>
        <v>34.622677724596315</v>
      </c>
    </row>
    <row r="25" spans="1:11" x14ac:dyDescent="0.25">
      <c r="A25" s="5" t="s">
        <v>5</v>
      </c>
      <c r="B25" s="13" t="s">
        <v>42</v>
      </c>
      <c r="C25" s="4">
        <v>506832</v>
      </c>
      <c r="D25" s="4">
        <f t="shared" si="0"/>
        <v>456321</v>
      </c>
      <c r="E25" s="12">
        <f t="shared" si="1"/>
        <v>90.033975755279855</v>
      </c>
      <c r="F25" s="4">
        <v>122987</v>
      </c>
      <c r="G25" s="12">
        <f t="shared" si="2"/>
        <v>26.951860641960373</v>
      </c>
      <c r="H25" s="4">
        <v>145280</v>
      </c>
      <c r="I25" s="12">
        <f t="shared" si="3"/>
        <v>31.837237383333225</v>
      </c>
      <c r="J25" s="4">
        <v>188054</v>
      </c>
      <c r="K25" s="12">
        <f t="shared" si="4"/>
        <v>41.210901974706402</v>
      </c>
    </row>
    <row r="26" spans="1:11" ht="30" x14ac:dyDescent="0.25">
      <c r="A26" s="25" t="s">
        <v>44</v>
      </c>
      <c r="B26" s="18" t="s">
        <v>43</v>
      </c>
      <c r="C26" s="19">
        <v>620588</v>
      </c>
      <c r="D26" s="19">
        <f t="shared" si="0"/>
        <v>294869</v>
      </c>
      <c r="E26" s="20">
        <f t="shared" si="1"/>
        <v>47.514454033916223</v>
      </c>
      <c r="F26" s="19">
        <v>167843</v>
      </c>
      <c r="G26" s="21">
        <f t="shared" si="2"/>
        <v>56.921209079286058</v>
      </c>
      <c r="H26" s="19">
        <v>66031</v>
      </c>
      <c r="I26" s="21">
        <f t="shared" si="3"/>
        <v>22.393333988991721</v>
      </c>
      <c r="J26" s="19">
        <v>60995</v>
      </c>
      <c r="K26" s="21">
        <f t="shared" si="4"/>
        <v>20.685456931722221</v>
      </c>
    </row>
    <row r="27" spans="1:11" s="1" customFormat="1" x14ac:dyDescent="0.25">
      <c r="A27" s="43" t="s">
        <v>68</v>
      </c>
      <c r="B27" s="40"/>
      <c r="D27" s="10"/>
      <c r="E27" s="10"/>
    </row>
    <row r="28" spans="1:11" x14ac:dyDescent="0.25">
      <c r="A28" s="39" t="s">
        <v>65</v>
      </c>
    </row>
    <row r="29" spans="1:11" s="10" customFormat="1" ht="15" x14ac:dyDescent="0.2">
      <c r="A29" s="42" t="s">
        <v>66</v>
      </c>
      <c r="C29" s="17"/>
      <c r="D29" s="17"/>
      <c r="E29" s="17"/>
      <c r="F29" s="17"/>
      <c r="G29" s="17"/>
      <c r="H29" s="17"/>
      <c r="I29" s="17"/>
    </row>
    <row r="30" spans="1:11" s="10" customFormat="1" ht="15" x14ac:dyDescent="0.2">
      <c r="A30" s="27"/>
      <c r="B30" s="28"/>
      <c r="C30" s="26"/>
    </row>
    <row r="31" spans="1:11" s="10" customFormat="1" ht="15" x14ac:dyDescent="0.2">
      <c r="A31" s="29"/>
      <c r="B31" s="29"/>
    </row>
  </sheetData>
  <mergeCells count="7">
    <mergeCell ref="A1:K1"/>
    <mergeCell ref="C5:C7"/>
    <mergeCell ref="A5:B8"/>
    <mergeCell ref="D5:E6"/>
    <mergeCell ref="F5:G6"/>
    <mergeCell ref="H5:I6"/>
    <mergeCell ref="J5:K6"/>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13063-A618-49E7-BE57-8D2639B525D7}">
  <dimension ref="A1:K31"/>
  <sheetViews>
    <sheetView showGridLines="0" zoomScaleNormal="100" zoomScaleSheetLayoutView="85" workbookViewId="0">
      <selection activeCell="A27" sqref="A27"/>
    </sheetView>
  </sheetViews>
  <sheetFormatPr defaultRowHeight="15.75" x14ac:dyDescent="0.25"/>
  <cols>
    <col min="1" max="1" width="15.5703125" style="10" customWidth="1"/>
    <col min="2" max="2" width="34.28515625" style="10" bestFit="1" customWidth="1"/>
    <col min="3" max="3" width="14.7109375" style="10" customWidth="1"/>
    <col min="4" max="5" width="16.5703125" style="10" customWidth="1"/>
    <col min="6" max="11" width="14.7109375" style="10" customWidth="1"/>
  </cols>
  <sheetData>
    <row r="1" spans="1:11" x14ac:dyDescent="0.25">
      <c r="A1" s="66" t="s">
        <v>61</v>
      </c>
      <c r="B1" s="66"/>
      <c r="C1" s="66"/>
      <c r="D1" s="66"/>
      <c r="E1" s="66"/>
      <c r="F1" s="66"/>
      <c r="G1" s="66"/>
      <c r="H1" s="66"/>
      <c r="I1" s="66"/>
      <c r="J1" s="66"/>
      <c r="K1" s="66"/>
    </row>
    <row r="2" spans="1:11" x14ac:dyDescent="0.25">
      <c r="A2" s="2" t="s">
        <v>23</v>
      </c>
      <c r="B2" s="2"/>
      <c r="C2" s="2"/>
      <c r="D2" s="2"/>
      <c r="E2" s="2"/>
      <c r="F2" s="2"/>
      <c r="G2" s="2"/>
      <c r="H2" s="2"/>
      <c r="I2" s="2"/>
      <c r="J2" s="2"/>
      <c r="K2" s="2"/>
    </row>
    <row r="3" spans="1:11" x14ac:dyDescent="0.25">
      <c r="A3" s="2">
        <v>2018</v>
      </c>
      <c r="B3" s="2"/>
      <c r="C3" s="2"/>
      <c r="D3" s="2"/>
      <c r="E3" s="2"/>
      <c r="F3" s="2"/>
      <c r="G3" s="2"/>
      <c r="H3" s="2"/>
      <c r="I3" s="2"/>
      <c r="J3" s="2"/>
      <c r="K3" s="2"/>
    </row>
    <row r="4" spans="1:11" x14ac:dyDescent="0.25">
      <c r="A4" s="2"/>
      <c r="B4" s="2"/>
      <c r="C4" s="2"/>
      <c r="D4" s="2"/>
      <c r="E4" s="2"/>
      <c r="F4" s="2"/>
      <c r="G4" s="2"/>
      <c r="H4" s="2"/>
      <c r="I4" s="2"/>
      <c r="J4" s="2"/>
      <c r="K4" s="2"/>
    </row>
    <row r="5" spans="1:11" s="10" customFormat="1" ht="15.75" customHeight="1" x14ac:dyDescent="0.2">
      <c r="A5" s="67" t="s">
        <v>22</v>
      </c>
      <c r="B5" s="68"/>
      <c r="C5" s="71" t="s">
        <v>48</v>
      </c>
      <c r="D5" s="79" t="s">
        <v>46</v>
      </c>
      <c r="E5" s="80"/>
      <c r="F5" s="89" t="s">
        <v>0</v>
      </c>
      <c r="G5" s="89"/>
      <c r="H5" s="85" t="s">
        <v>1</v>
      </c>
      <c r="I5" s="85"/>
      <c r="J5" s="85" t="s">
        <v>2</v>
      </c>
      <c r="K5" s="86"/>
    </row>
    <row r="6" spans="1:11" s="10" customFormat="1" ht="15.75" customHeight="1" x14ac:dyDescent="0.2">
      <c r="A6" s="69"/>
      <c r="B6" s="70"/>
      <c r="C6" s="72"/>
      <c r="D6" s="81"/>
      <c r="E6" s="82"/>
      <c r="F6" s="90"/>
      <c r="G6" s="90"/>
      <c r="H6" s="87"/>
      <c r="I6" s="87"/>
      <c r="J6" s="87"/>
      <c r="K6" s="88"/>
    </row>
    <row r="7" spans="1:11" s="10" customFormat="1" x14ac:dyDescent="0.25">
      <c r="A7" s="69"/>
      <c r="B7" s="70"/>
      <c r="C7" s="72"/>
      <c r="D7" s="8" t="s">
        <v>3</v>
      </c>
      <c r="E7" s="8" t="s">
        <v>4</v>
      </c>
      <c r="F7" s="8" t="s">
        <v>3</v>
      </c>
      <c r="G7" s="8" t="s">
        <v>4</v>
      </c>
      <c r="H7" s="8" t="s">
        <v>3</v>
      </c>
      <c r="I7" s="8" t="s">
        <v>4</v>
      </c>
      <c r="J7" s="8" t="s">
        <v>3</v>
      </c>
      <c r="K7" s="9" t="s">
        <v>4</v>
      </c>
    </row>
    <row r="8" spans="1:11" s="11" customFormat="1" x14ac:dyDescent="0.25">
      <c r="A8" s="83"/>
      <c r="B8" s="84"/>
      <c r="C8" s="22" t="s">
        <v>50</v>
      </c>
      <c r="D8" s="23" t="s">
        <v>56</v>
      </c>
      <c r="E8" s="23" t="s">
        <v>51</v>
      </c>
      <c r="F8" s="23" t="s">
        <v>52</v>
      </c>
      <c r="G8" s="23" t="s">
        <v>57</v>
      </c>
      <c r="H8" s="23" t="s">
        <v>54</v>
      </c>
      <c r="I8" s="24" t="s">
        <v>58</v>
      </c>
      <c r="J8" s="23" t="s">
        <v>59</v>
      </c>
      <c r="K8" s="24" t="s">
        <v>60</v>
      </c>
    </row>
    <row r="9" spans="1:11" x14ac:dyDescent="0.25">
      <c r="A9" s="14" t="s">
        <v>21</v>
      </c>
      <c r="B9" s="14"/>
      <c r="C9" s="15">
        <f>SUM(C10:C26)</f>
        <v>20327477</v>
      </c>
      <c r="D9" s="15">
        <f>SUM(F9,H9,J9)</f>
        <v>18277172</v>
      </c>
      <c r="E9" s="16">
        <f>100*D9/C9</f>
        <v>89.91362774632583</v>
      </c>
      <c r="F9" s="15">
        <f>SUM(F10:F26)</f>
        <v>5004793</v>
      </c>
      <c r="G9" s="16">
        <f>100*F9/$D9</f>
        <v>27.382753743303397</v>
      </c>
      <c r="H9" s="15">
        <f>SUM(H10:H26)</f>
        <v>2651624</v>
      </c>
      <c r="I9" s="16">
        <f>100*H9/$D9</f>
        <v>14.5078461810175</v>
      </c>
      <c r="J9" s="15">
        <f>SUM(J10:J26)</f>
        <v>10620755</v>
      </c>
      <c r="K9" s="16">
        <f>100*J9/$D9</f>
        <v>58.109400075679105</v>
      </c>
    </row>
    <row r="10" spans="1:11" x14ac:dyDescent="0.25">
      <c r="A10" s="3" t="s">
        <v>6</v>
      </c>
      <c r="B10" s="13" t="s">
        <v>27</v>
      </c>
      <c r="C10" s="4">
        <v>2246839</v>
      </c>
      <c r="D10" s="4">
        <f>SUM(F10,H10,J10)</f>
        <v>2213001</v>
      </c>
      <c r="E10" s="12">
        <f>100*D10/C10</f>
        <v>98.493973088414435</v>
      </c>
      <c r="F10" s="4">
        <v>2263</v>
      </c>
      <c r="G10" s="12">
        <f>100*F10/$D10</f>
        <v>0.10225933020364654</v>
      </c>
      <c r="H10" s="4">
        <v>8919</v>
      </c>
      <c r="I10" s="12">
        <f>100*H10/$D10</f>
        <v>0.40302738227411555</v>
      </c>
      <c r="J10" s="4">
        <v>2201819</v>
      </c>
      <c r="K10" s="12">
        <f>100*J10/$D10</f>
        <v>99.494713287522231</v>
      </c>
    </row>
    <row r="11" spans="1:11" x14ac:dyDescent="0.25">
      <c r="A11" s="5" t="s">
        <v>7</v>
      </c>
      <c r="B11" s="13" t="s">
        <v>28</v>
      </c>
      <c r="C11" s="4">
        <v>368056</v>
      </c>
      <c r="D11" s="4">
        <f t="shared" ref="D11:D26" si="0">SUM(F11,H11,J11)</f>
        <v>213871</v>
      </c>
      <c r="E11" s="12">
        <f t="shared" ref="E11:E26" si="1">100*D11/C11</f>
        <v>58.108277001325888</v>
      </c>
      <c r="F11" s="4">
        <v>48849</v>
      </c>
      <c r="G11" s="12">
        <f t="shared" ref="G11:G26" si="2">100*F11/$D11</f>
        <v>22.840403794810889</v>
      </c>
      <c r="H11" s="4">
        <v>41956</v>
      </c>
      <c r="I11" s="12">
        <f t="shared" ref="I11:I26" si="3">100*H11/$D11</f>
        <v>19.617432938547068</v>
      </c>
      <c r="J11" s="4">
        <v>123066</v>
      </c>
      <c r="K11" s="12">
        <f t="shared" ref="K11:K26" si="4">100*J11/$D11</f>
        <v>57.542163266642042</v>
      </c>
    </row>
    <row r="12" spans="1:11" x14ac:dyDescent="0.25">
      <c r="A12" s="5" t="s">
        <v>8</v>
      </c>
      <c r="B12" s="13" t="s">
        <v>29</v>
      </c>
      <c r="C12" s="6">
        <v>1003252</v>
      </c>
      <c r="D12" s="4">
        <f t="shared" si="0"/>
        <v>966300</v>
      </c>
      <c r="E12" s="12">
        <f t="shared" si="1"/>
        <v>96.316777838469292</v>
      </c>
      <c r="F12" s="4">
        <v>577436</v>
      </c>
      <c r="G12" s="12">
        <f t="shared" si="2"/>
        <v>59.757425230259756</v>
      </c>
      <c r="H12" s="4">
        <v>48034</v>
      </c>
      <c r="I12" s="12">
        <f t="shared" si="3"/>
        <v>4.9709200041395007</v>
      </c>
      <c r="J12" s="4">
        <v>340830</v>
      </c>
      <c r="K12" s="12">
        <f t="shared" si="4"/>
        <v>35.271654765600744</v>
      </c>
    </row>
    <row r="13" spans="1:11" x14ac:dyDescent="0.25">
      <c r="A13" s="5" t="s">
        <v>9</v>
      </c>
      <c r="B13" s="13" t="s">
        <v>30</v>
      </c>
      <c r="C13" s="4">
        <v>749627</v>
      </c>
      <c r="D13" s="4">
        <f t="shared" si="0"/>
        <v>685891</v>
      </c>
      <c r="E13" s="12">
        <f t="shared" si="1"/>
        <v>91.497638158710927</v>
      </c>
      <c r="F13" s="4">
        <v>439671</v>
      </c>
      <c r="G13" s="12">
        <f t="shared" si="2"/>
        <v>64.102167837163634</v>
      </c>
      <c r="H13" s="4">
        <v>45196</v>
      </c>
      <c r="I13" s="12">
        <f t="shared" si="3"/>
        <v>6.5893851938573329</v>
      </c>
      <c r="J13" s="4">
        <v>201024</v>
      </c>
      <c r="K13" s="12">
        <f t="shared" si="4"/>
        <v>29.308446968979037</v>
      </c>
    </row>
    <row r="14" spans="1:11" x14ac:dyDescent="0.25">
      <c r="A14" s="5" t="s">
        <v>10</v>
      </c>
      <c r="B14" s="13" t="s">
        <v>31</v>
      </c>
      <c r="C14" s="4">
        <v>2018469</v>
      </c>
      <c r="D14" s="4">
        <f t="shared" si="0"/>
        <v>1899724</v>
      </c>
      <c r="E14" s="12">
        <f t="shared" si="1"/>
        <v>94.117075862943651</v>
      </c>
      <c r="F14" s="4">
        <v>513350</v>
      </c>
      <c r="G14" s="12">
        <f t="shared" si="2"/>
        <v>27.022346404003951</v>
      </c>
      <c r="H14" s="4">
        <v>59147</v>
      </c>
      <c r="I14" s="12">
        <f t="shared" si="3"/>
        <v>3.1134522699086813</v>
      </c>
      <c r="J14" s="4">
        <v>1327227</v>
      </c>
      <c r="K14" s="12">
        <f t="shared" si="4"/>
        <v>69.864201326087368</v>
      </c>
    </row>
    <row r="15" spans="1:11" x14ac:dyDescent="0.25">
      <c r="A15" s="5" t="s">
        <v>12</v>
      </c>
      <c r="B15" s="13" t="s">
        <v>32</v>
      </c>
      <c r="C15" s="4">
        <v>2833411</v>
      </c>
      <c r="D15" s="4">
        <f t="shared" si="0"/>
        <v>2584935</v>
      </c>
      <c r="E15" s="12">
        <f t="shared" si="1"/>
        <v>91.230499211021623</v>
      </c>
      <c r="F15" s="4">
        <v>366696</v>
      </c>
      <c r="G15" s="12">
        <f t="shared" si="2"/>
        <v>14.185888620023327</v>
      </c>
      <c r="H15" s="4">
        <v>151586</v>
      </c>
      <c r="I15" s="12">
        <f t="shared" si="3"/>
        <v>5.8642093514923976</v>
      </c>
      <c r="J15" s="4">
        <v>2066653</v>
      </c>
      <c r="K15" s="12">
        <f t="shared" si="4"/>
        <v>79.949902028484274</v>
      </c>
    </row>
    <row r="16" spans="1:11" x14ac:dyDescent="0.25">
      <c r="A16" s="5" t="s">
        <v>13</v>
      </c>
      <c r="B16" s="13" t="s">
        <v>33</v>
      </c>
      <c r="C16" s="6">
        <v>677717</v>
      </c>
      <c r="D16" s="4">
        <f t="shared" si="0"/>
        <v>622953</v>
      </c>
      <c r="E16" s="12">
        <f t="shared" si="1"/>
        <v>91.919340963853642</v>
      </c>
      <c r="F16" s="6">
        <v>300024</v>
      </c>
      <c r="G16" s="12">
        <f t="shared" si="2"/>
        <v>48.161578802895242</v>
      </c>
      <c r="H16" s="6">
        <v>120783</v>
      </c>
      <c r="I16" s="12">
        <f t="shared" si="3"/>
        <v>19.388782139262513</v>
      </c>
      <c r="J16" s="6">
        <v>202146</v>
      </c>
      <c r="K16" s="12">
        <f t="shared" si="4"/>
        <v>32.449639057842248</v>
      </c>
    </row>
    <row r="17" spans="1:11" x14ac:dyDescent="0.25">
      <c r="A17" s="5" t="s">
        <v>11</v>
      </c>
      <c r="B17" s="13" t="s">
        <v>34</v>
      </c>
      <c r="C17" s="4">
        <v>1122857</v>
      </c>
      <c r="D17" s="4">
        <f t="shared" si="0"/>
        <v>1023036</v>
      </c>
      <c r="E17" s="12">
        <f t="shared" si="1"/>
        <v>91.110087927492103</v>
      </c>
      <c r="F17" s="4">
        <v>328152</v>
      </c>
      <c r="G17" s="12">
        <f t="shared" si="2"/>
        <v>32.076290570419808</v>
      </c>
      <c r="H17" s="4">
        <v>283799</v>
      </c>
      <c r="I17" s="12">
        <f t="shared" si="3"/>
        <v>27.740861514159814</v>
      </c>
      <c r="J17" s="4">
        <v>411085</v>
      </c>
      <c r="K17" s="12">
        <f t="shared" si="4"/>
        <v>40.182847915420375</v>
      </c>
    </row>
    <row r="18" spans="1:11" x14ac:dyDescent="0.25">
      <c r="A18" s="5" t="s">
        <v>14</v>
      </c>
      <c r="B18" s="13" t="s">
        <v>35</v>
      </c>
      <c r="C18" s="6">
        <v>1694547</v>
      </c>
      <c r="D18" s="4">
        <f t="shared" si="0"/>
        <v>1560213</v>
      </c>
      <c r="E18" s="12">
        <f t="shared" si="1"/>
        <v>92.072571607633193</v>
      </c>
      <c r="F18" s="6">
        <v>695382</v>
      </c>
      <c r="G18" s="12">
        <f t="shared" si="2"/>
        <v>44.569683754718106</v>
      </c>
      <c r="H18" s="6">
        <v>253344</v>
      </c>
      <c r="I18" s="12">
        <f t="shared" si="3"/>
        <v>16.237782918101566</v>
      </c>
      <c r="J18" s="6">
        <v>611487</v>
      </c>
      <c r="K18" s="12">
        <f t="shared" si="4"/>
        <v>39.192533327180328</v>
      </c>
    </row>
    <row r="19" spans="1:11" x14ac:dyDescent="0.25">
      <c r="A19" s="5" t="s">
        <v>15</v>
      </c>
      <c r="B19" s="13" t="s">
        <v>36</v>
      </c>
      <c r="C19" s="4">
        <v>1719254</v>
      </c>
      <c r="D19" s="4">
        <f t="shared" si="0"/>
        <v>1364658</v>
      </c>
      <c r="E19" s="12">
        <f t="shared" si="1"/>
        <v>79.375007997654791</v>
      </c>
      <c r="F19" s="4">
        <v>220976</v>
      </c>
      <c r="G19" s="12">
        <f t="shared" si="2"/>
        <v>16.192775039606992</v>
      </c>
      <c r="H19" s="4">
        <v>294050</v>
      </c>
      <c r="I19" s="12">
        <f t="shared" si="3"/>
        <v>21.547523262238599</v>
      </c>
      <c r="J19" s="4">
        <v>849632</v>
      </c>
      <c r="K19" s="12">
        <f t="shared" si="4"/>
        <v>62.259701698154409</v>
      </c>
    </row>
    <row r="20" spans="1:11" x14ac:dyDescent="0.25">
      <c r="A20" s="5" t="s">
        <v>16</v>
      </c>
      <c r="B20" s="13" t="s">
        <v>37</v>
      </c>
      <c r="C20" s="4">
        <v>924197</v>
      </c>
      <c r="D20" s="4">
        <f t="shared" si="0"/>
        <v>806526</v>
      </c>
      <c r="E20" s="12">
        <f t="shared" si="1"/>
        <v>87.267757848164408</v>
      </c>
      <c r="F20" s="4">
        <v>235092</v>
      </c>
      <c r="G20" s="12">
        <f t="shared" si="2"/>
        <v>29.148719322129725</v>
      </c>
      <c r="H20" s="4">
        <v>267654</v>
      </c>
      <c r="I20" s="12">
        <f t="shared" si="3"/>
        <v>33.186034920138965</v>
      </c>
      <c r="J20" s="4">
        <v>303780</v>
      </c>
      <c r="K20" s="12">
        <f t="shared" si="4"/>
        <v>37.665245757731306</v>
      </c>
    </row>
    <row r="21" spans="1:11" x14ac:dyDescent="0.25">
      <c r="A21" s="5" t="s">
        <v>17</v>
      </c>
      <c r="B21" s="13" t="s">
        <v>38</v>
      </c>
      <c r="C21" s="4">
        <v>662461</v>
      </c>
      <c r="D21" s="4">
        <f t="shared" si="0"/>
        <v>596322</v>
      </c>
      <c r="E21" s="12">
        <f t="shared" si="1"/>
        <v>90.016166989452969</v>
      </c>
      <c r="F21" s="4">
        <v>127883</v>
      </c>
      <c r="G21" s="12">
        <f t="shared" si="2"/>
        <v>21.445292979296422</v>
      </c>
      <c r="H21" s="4">
        <v>193946</v>
      </c>
      <c r="I21" s="12">
        <f t="shared" si="3"/>
        <v>32.523703636625847</v>
      </c>
      <c r="J21" s="4">
        <v>274493</v>
      </c>
      <c r="K21" s="12">
        <f t="shared" si="4"/>
        <v>46.031003384077728</v>
      </c>
    </row>
    <row r="22" spans="1:11" x14ac:dyDescent="0.25">
      <c r="A22" s="5" t="s">
        <v>18</v>
      </c>
      <c r="B22" s="13" t="s">
        <v>39</v>
      </c>
      <c r="C22" s="4">
        <v>995487</v>
      </c>
      <c r="D22" s="4">
        <f t="shared" si="0"/>
        <v>928980</v>
      </c>
      <c r="E22" s="12">
        <f t="shared" si="1"/>
        <v>93.31914932088516</v>
      </c>
      <c r="F22" s="4">
        <v>165402</v>
      </c>
      <c r="G22" s="12">
        <f t="shared" si="2"/>
        <v>17.804689013757024</v>
      </c>
      <c r="H22" s="4">
        <v>224784</v>
      </c>
      <c r="I22" s="12">
        <f t="shared" si="3"/>
        <v>24.196861073435382</v>
      </c>
      <c r="J22" s="4">
        <v>538794</v>
      </c>
      <c r="K22" s="12">
        <f t="shared" si="4"/>
        <v>57.998449912807594</v>
      </c>
    </row>
    <row r="23" spans="1:11" x14ac:dyDescent="0.25">
      <c r="A23" s="5" t="s">
        <v>19</v>
      </c>
      <c r="B23" s="13" t="s">
        <v>40</v>
      </c>
      <c r="C23" s="4">
        <v>1049590</v>
      </c>
      <c r="D23" s="4">
        <f t="shared" si="0"/>
        <v>994747</v>
      </c>
      <c r="E23" s="12">
        <f t="shared" si="1"/>
        <v>94.77481683323964</v>
      </c>
      <c r="F23" s="4">
        <v>269561</v>
      </c>
      <c r="G23" s="12">
        <f t="shared" si="2"/>
        <v>27.098448148122085</v>
      </c>
      <c r="H23" s="4">
        <v>209910</v>
      </c>
      <c r="I23" s="12">
        <f t="shared" si="3"/>
        <v>21.101848007583836</v>
      </c>
      <c r="J23" s="4">
        <v>515276</v>
      </c>
      <c r="K23" s="12">
        <f t="shared" si="4"/>
        <v>51.799703844294079</v>
      </c>
    </row>
    <row r="24" spans="1:11" x14ac:dyDescent="0.25">
      <c r="A24" s="5" t="s">
        <v>20</v>
      </c>
      <c r="B24" s="13" t="s">
        <v>41</v>
      </c>
      <c r="C24" s="4">
        <v>1035647</v>
      </c>
      <c r="D24" s="4">
        <f t="shared" si="0"/>
        <v>922716</v>
      </c>
      <c r="E24" s="12">
        <f t="shared" si="1"/>
        <v>89.095608831966871</v>
      </c>
      <c r="F24" s="4">
        <v>358774</v>
      </c>
      <c r="G24" s="12">
        <f t="shared" si="2"/>
        <v>38.882386346394775</v>
      </c>
      <c r="H24" s="4">
        <v>197984</v>
      </c>
      <c r="I24" s="12">
        <f t="shared" si="3"/>
        <v>21.456656219248394</v>
      </c>
      <c r="J24" s="4">
        <v>365958</v>
      </c>
      <c r="K24" s="12">
        <f t="shared" si="4"/>
        <v>39.660957434356831</v>
      </c>
    </row>
    <row r="25" spans="1:11" x14ac:dyDescent="0.25">
      <c r="A25" s="5" t="s">
        <v>5</v>
      </c>
      <c r="B25" s="13" t="s">
        <v>42</v>
      </c>
      <c r="C25" s="4">
        <v>540576</v>
      </c>
      <c r="D25" s="4">
        <f t="shared" si="0"/>
        <v>509743</v>
      </c>
      <c r="E25" s="12">
        <f t="shared" si="1"/>
        <v>94.296269164742796</v>
      </c>
      <c r="F25" s="4">
        <v>115007</v>
      </c>
      <c r="G25" s="12">
        <f t="shared" si="2"/>
        <v>22.561761515116441</v>
      </c>
      <c r="H25" s="4">
        <v>159718</v>
      </c>
      <c r="I25" s="12">
        <f t="shared" si="3"/>
        <v>31.333044298793705</v>
      </c>
      <c r="J25" s="4">
        <v>235018</v>
      </c>
      <c r="K25" s="12">
        <f t="shared" si="4"/>
        <v>46.105194186089854</v>
      </c>
    </row>
    <row r="26" spans="1:11" ht="30" x14ac:dyDescent="0.25">
      <c r="A26" s="25" t="s">
        <v>44</v>
      </c>
      <c r="B26" s="18" t="s">
        <v>43</v>
      </c>
      <c r="C26" s="19">
        <v>685490</v>
      </c>
      <c r="D26" s="19">
        <f t="shared" si="0"/>
        <v>383556</v>
      </c>
      <c r="E26" s="20">
        <f t="shared" si="1"/>
        <v>55.953551474127998</v>
      </c>
      <c r="F26" s="19">
        <v>240275</v>
      </c>
      <c r="G26" s="21">
        <f t="shared" si="2"/>
        <v>62.644046762402361</v>
      </c>
      <c r="H26" s="19">
        <v>90814</v>
      </c>
      <c r="I26" s="21">
        <f t="shared" si="3"/>
        <v>23.676855530874239</v>
      </c>
      <c r="J26" s="19">
        <v>52467</v>
      </c>
      <c r="K26" s="21">
        <f t="shared" si="4"/>
        <v>13.679097706723399</v>
      </c>
    </row>
    <row r="27" spans="1:11" s="1" customFormat="1" x14ac:dyDescent="0.25">
      <c r="A27" s="43" t="s">
        <v>68</v>
      </c>
      <c r="B27" s="40"/>
      <c r="D27" s="10"/>
      <c r="E27" s="10"/>
    </row>
    <row r="28" spans="1:11" x14ac:dyDescent="0.25">
      <c r="A28" s="39" t="s">
        <v>65</v>
      </c>
    </row>
    <row r="29" spans="1:11" s="10" customFormat="1" ht="15" x14ac:dyDescent="0.2">
      <c r="A29" s="42" t="s">
        <v>67</v>
      </c>
      <c r="C29" s="17"/>
      <c r="D29" s="17"/>
      <c r="E29" s="17"/>
      <c r="F29" s="17"/>
      <c r="G29" s="17"/>
      <c r="H29" s="17"/>
      <c r="I29" s="17"/>
    </row>
    <row r="30" spans="1:11" s="10" customFormat="1" ht="15" x14ac:dyDescent="0.2">
      <c r="A30" s="27"/>
      <c r="B30" s="28"/>
      <c r="C30" s="26"/>
    </row>
    <row r="31" spans="1:11" s="10" customFormat="1" ht="15" x14ac:dyDescent="0.2">
      <c r="A31" s="29"/>
      <c r="B31" s="29"/>
    </row>
  </sheetData>
  <mergeCells count="7">
    <mergeCell ref="A1:K1"/>
    <mergeCell ref="A5:B8"/>
    <mergeCell ref="C5:C7"/>
    <mergeCell ref="D5:E6"/>
    <mergeCell ref="F5:G6"/>
    <mergeCell ref="H5:I6"/>
    <mergeCell ref="J5:K6"/>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034F-4210-4EAD-A83B-999E36B7F8F5}">
  <dimension ref="A1:I32"/>
  <sheetViews>
    <sheetView showGridLines="0" zoomScaleNormal="100" zoomScaleSheetLayoutView="85" workbookViewId="0">
      <selection activeCell="B16" sqref="B16"/>
    </sheetView>
  </sheetViews>
  <sheetFormatPr defaultRowHeight="15.75" x14ac:dyDescent="0.25"/>
  <cols>
    <col min="1" max="1" width="14.5703125" style="10" customWidth="1"/>
    <col min="2" max="2" width="34.42578125" style="10" customWidth="1"/>
    <col min="3" max="3" width="14.5703125" style="10" customWidth="1"/>
    <col min="4" max="5" width="16.140625" style="10" customWidth="1"/>
    <col min="6" max="9" width="14.5703125" style="10" customWidth="1"/>
  </cols>
  <sheetData>
    <row r="1" spans="1:9" ht="15.75" customHeight="1" x14ac:dyDescent="0.25">
      <c r="A1" s="50" t="s">
        <v>85</v>
      </c>
      <c r="B1" s="50"/>
      <c r="C1" s="50"/>
      <c r="D1" s="50"/>
      <c r="E1" s="50"/>
      <c r="F1" s="50"/>
      <c r="G1" s="50"/>
      <c r="H1" s="50"/>
      <c r="I1"/>
    </row>
    <row r="2" spans="1:9" ht="15.75" customHeight="1" x14ac:dyDescent="0.25">
      <c r="A2" s="2" t="s">
        <v>90</v>
      </c>
      <c r="B2" s="2"/>
      <c r="C2" s="2"/>
      <c r="D2" s="2"/>
      <c r="E2" s="2"/>
      <c r="F2" s="2"/>
      <c r="G2" s="2"/>
      <c r="H2" s="2"/>
      <c r="I2" s="2"/>
    </row>
    <row r="3" spans="1:9" ht="15.75" customHeight="1" x14ac:dyDescent="0.25">
      <c r="A3" s="2">
        <v>2019</v>
      </c>
      <c r="B3" s="2"/>
      <c r="C3" s="2"/>
      <c r="D3" s="2"/>
      <c r="E3" s="2"/>
      <c r="F3" s="2"/>
      <c r="G3" s="2"/>
      <c r="H3" s="2"/>
      <c r="I3" s="2"/>
    </row>
    <row r="4" spans="1:9" ht="15.75" customHeight="1" x14ac:dyDescent="0.25">
      <c r="A4" s="2"/>
      <c r="B4" s="2"/>
      <c r="C4" s="2"/>
      <c r="D4" s="2"/>
      <c r="E4" s="2"/>
      <c r="F4" s="2"/>
      <c r="G4" s="2"/>
      <c r="H4" s="2"/>
      <c r="I4" s="2"/>
    </row>
    <row r="5" spans="1:9" ht="33" customHeight="1" x14ac:dyDescent="0.25">
      <c r="A5" s="67" t="s">
        <v>22</v>
      </c>
      <c r="B5" s="68"/>
      <c r="C5" s="91" t="s">
        <v>69</v>
      </c>
      <c r="D5" s="91" t="s">
        <v>91</v>
      </c>
      <c r="E5" s="91"/>
      <c r="F5" s="78" t="s">
        <v>92</v>
      </c>
      <c r="G5" s="78"/>
      <c r="H5" s="78"/>
      <c r="I5" s="78"/>
    </row>
    <row r="6" spans="1:9" s="10" customFormat="1" ht="33" customHeight="1" x14ac:dyDescent="0.2">
      <c r="A6" s="69"/>
      <c r="B6" s="70"/>
      <c r="C6" s="91"/>
      <c r="D6" s="91"/>
      <c r="E6" s="91"/>
      <c r="F6" s="80" t="s">
        <v>70</v>
      </c>
      <c r="G6" s="85" t="s">
        <v>74</v>
      </c>
      <c r="H6" s="86" t="s">
        <v>71</v>
      </c>
      <c r="I6" s="79" t="s">
        <v>72</v>
      </c>
    </row>
    <row r="7" spans="1:9" s="10" customFormat="1" ht="15.75" customHeight="1" x14ac:dyDescent="0.2">
      <c r="A7" s="69"/>
      <c r="B7" s="70"/>
      <c r="C7" s="91"/>
      <c r="D7" s="91"/>
      <c r="E7" s="91"/>
      <c r="F7" s="94"/>
      <c r="G7" s="87"/>
      <c r="H7" s="88"/>
      <c r="I7" s="93"/>
    </row>
    <row r="8" spans="1:9" s="10" customFormat="1" ht="15.75" customHeight="1" x14ac:dyDescent="0.25">
      <c r="A8" s="83"/>
      <c r="B8" s="84"/>
      <c r="C8" s="91"/>
      <c r="D8" s="46" t="s">
        <v>75</v>
      </c>
      <c r="E8" s="46" t="s">
        <v>4</v>
      </c>
      <c r="F8" s="8" t="s">
        <v>4</v>
      </c>
      <c r="G8" s="8" t="s">
        <v>4</v>
      </c>
      <c r="H8" s="9" t="s">
        <v>4</v>
      </c>
      <c r="I8" s="9" t="s">
        <v>4</v>
      </c>
    </row>
    <row r="9" spans="1:9" s="10" customFormat="1" x14ac:dyDescent="0.25">
      <c r="A9" s="14" t="s">
        <v>21</v>
      </c>
      <c r="B9" s="14"/>
      <c r="C9" s="57">
        <v>25310</v>
      </c>
      <c r="D9" s="57">
        <f>C9*E9/100</f>
        <v>24254.887744118238</v>
      </c>
      <c r="E9" s="60">
        <v>95.831243556373906</v>
      </c>
      <c r="F9" s="60">
        <v>92.5</v>
      </c>
      <c r="G9" s="63">
        <v>3.3</v>
      </c>
      <c r="H9" s="60">
        <v>4</v>
      </c>
      <c r="I9" s="63">
        <v>0.1</v>
      </c>
    </row>
    <row r="10" spans="1:9" s="10" customFormat="1" ht="15" x14ac:dyDescent="0.2">
      <c r="A10" s="3" t="s">
        <v>6</v>
      </c>
      <c r="B10" s="13" t="s">
        <v>27</v>
      </c>
      <c r="C10" s="58">
        <v>3385</v>
      </c>
      <c r="D10" s="58">
        <f>C10*E10/100</f>
        <v>3380.7212523018861</v>
      </c>
      <c r="E10" s="61">
        <v>99.873596818371823</v>
      </c>
      <c r="F10" s="61">
        <v>98.4</v>
      </c>
      <c r="G10" s="64">
        <v>1.5</v>
      </c>
      <c r="H10" s="61" t="s">
        <v>73</v>
      </c>
      <c r="I10" s="64" t="s">
        <v>73</v>
      </c>
    </row>
    <row r="11" spans="1:9" s="10" customFormat="1" ht="15" x14ac:dyDescent="0.2">
      <c r="A11" s="5" t="s">
        <v>7</v>
      </c>
      <c r="B11" s="13" t="s">
        <v>28</v>
      </c>
      <c r="C11" s="58">
        <v>431</v>
      </c>
      <c r="D11" s="58">
        <f t="shared" ref="D11:D26" si="0">C11*E11/100</f>
        <v>413.36790955719749</v>
      </c>
      <c r="E11" s="61">
        <v>95.909027739488977</v>
      </c>
      <c r="F11" s="61">
        <v>88.7</v>
      </c>
      <c r="G11" s="64">
        <v>7.2</v>
      </c>
      <c r="H11" s="61">
        <v>3.9</v>
      </c>
      <c r="I11" s="64" t="s">
        <v>73</v>
      </c>
    </row>
    <row r="12" spans="1:9" s="10" customFormat="1" ht="15" x14ac:dyDescent="0.2">
      <c r="A12" s="5" t="s">
        <v>8</v>
      </c>
      <c r="B12" s="13" t="s">
        <v>29</v>
      </c>
      <c r="C12" s="58">
        <v>1232</v>
      </c>
      <c r="D12" s="58">
        <f t="shared" si="0"/>
        <v>1170.4170531581126</v>
      </c>
      <c r="E12" s="61">
        <v>95.001384184911743</v>
      </c>
      <c r="F12" s="61">
        <v>95</v>
      </c>
      <c r="G12" s="64" t="s">
        <v>73</v>
      </c>
      <c r="H12" s="61" t="s">
        <v>73</v>
      </c>
      <c r="I12" s="64" t="s">
        <v>73</v>
      </c>
    </row>
    <row r="13" spans="1:9" s="10" customFormat="1" ht="15" x14ac:dyDescent="0.2">
      <c r="A13" s="5" t="s">
        <v>9</v>
      </c>
      <c r="B13" s="13" t="s">
        <v>30</v>
      </c>
      <c r="C13" s="58">
        <v>868</v>
      </c>
      <c r="D13" s="58">
        <f t="shared" si="0"/>
        <v>847.77453956046384</v>
      </c>
      <c r="E13" s="61">
        <v>97.669877829546536</v>
      </c>
      <c r="F13" s="61">
        <v>96.4</v>
      </c>
      <c r="G13" s="64">
        <v>1.3</v>
      </c>
      <c r="H13" s="61">
        <v>2.2999999999999998</v>
      </c>
      <c r="I13" s="64" t="s">
        <v>73</v>
      </c>
    </row>
    <row r="14" spans="1:9" s="10" customFormat="1" ht="15" x14ac:dyDescent="0.2">
      <c r="A14" s="5" t="s">
        <v>10</v>
      </c>
      <c r="B14" s="13" t="s">
        <v>31</v>
      </c>
      <c r="C14" s="58">
        <v>2853</v>
      </c>
      <c r="D14" s="58">
        <f t="shared" si="0"/>
        <v>2818.5061729536351</v>
      </c>
      <c r="E14" s="61">
        <v>98.790962949654229</v>
      </c>
      <c r="F14" s="61">
        <v>97</v>
      </c>
      <c r="G14" s="64">
        <v>1.8</v>
      </c>
      <c r="H14" s="61">
        <v>1.2</v>
      </c>
      <c r="I14" s="64" t="s">
        <v>73</v>
      </c>
    </row>
    <row r="15" spans="1:9" s="10" customFormat="1" ht="15" x14ac:dyDescent="0.2">
      <c r="A15" s="5" t="s">
        <v>12</v>
      </c>
      <c r="B15" s="13" t="s">
        <v>32</v>
      </c>
      <c r="C15" s="58">
        <v>3876</v>
      </c>
      <c r="D15" s="58">
        <f t="shared" si="0"/>
        <v>3786.9795047259004</v>
      </c>
      <c r="E15" s="61">
        <v>97.703289595611466</v>
      </c>
      <c r="F15" s="61">
        <v>93.7</v>
      </c>
      <c r="G15" s="64">
        <v>4</v>
      </c>
      <c r="H15" s="61">
        <v>2.2999999999999998</v>
      </c>
      <c r="I15" s="64" t="s">
        <v>73</v>
      </c>
    </row>
    <row r="16" spans="1:9" s="10" customFormat="1" ht="15" x14ac:dyDescent="0.2">
      <c r="A16" s="5"/>
      <c r="B16" s="13" t="s">
        <v>93</v>
      </c>
      <c r="C16" s="58">
        <v>754</v>
      </c>
      <c r="D16" s="58">
        <f t="shared" si="0"/>
        <v>688.50027851408788</v>
      </c>
      <c r="E16" s="61">
        <v>91.313034285688047</v>
      </c>
      <c r="F16" s="61">
        <v>87.3</v>
      </c>
      <c r="G16" s="64">
        <v>4</v>
      </c>
      <c r="H16" s="61">
        <v>7.7</v>
      </c>
      <c r="I16" s="64" t="s">
        <v>73</v>
      </c>
    </row>
    <row r="17" spans="1:9" s="10" customFormat="1" ht="15" x14ac:dyDescent="0.2">
      <c r="A17" s="5" t="s">
        <v>11</v>
      </c>
      <c r="B17" s="13" t="s">
        <v>34</v>
      </c>
      <c r="C17" s="58">
        <v>1300</v>
      </c>
      <c r="D17" s="58">
        <f t="shared" si="0"/>
        <v>1203.4922484971621</v>
      </c>
      <c r="E17" s="61">
        <v>92.576326807474004</v>
      </c>
      <c r="F17" s="61">
        <v>87</v>
      </c>
      <c r="G17" s="64">
        <v>5.5</v>
      </c>
      <c r="H17" s="61">
        <v>7.4</v>
      </c>
      <c r="I17" s="64" t="s">
        <v>73</v>
      </c>
    </row>
    <row r="18" spans="1:9" s="10" customFormat="1" ht="15" x14ac:dyDescent="0.2">
      <c r="A18" s="5" t="s">
        <v>14</v>
      </c>
      <c r="B18" s="13" t="s">
        <v>35</v>
      </c>
      <c r="C18" s="58">
        <v>1870</v>
      </c>
      <c r="D18" s="58">
        <f t="shared" si="0"/>
        <v>1703.7719904814592</v>
      </c>
      <c r="E18" s="61">
        <v>91.110801630024554</v>
      </c>
      <c r="F18" s="61">
        <v>88.7</v>
      </c>
      <c r="G18" s="64">
        <v>2.4</v>
      </c>
      <c r="H18" s="61">
        <v>8.6999999999999993</v>
      </c>
      <c r="I18" s="64" t="s">
        <v>73</v>
      </c>
    </row>
    <row r="19" spans="1:9" s="10" customFormat="1" ht="15" x14ac:dyDescent="0.2">
      <c r="A19" s="5" t="s">
        <v>15</v>
      </c>
      <c r="B19" s="13" t="s">
        <v>36</v>
      </c>
      <c r="C19" s="58">
        <v>1883</v>
      </c>
      <c r="D19" s="58">
        <f t="shared" si="0"/>
        <v>1774.2818732513133</v>
      </c>
      <c r="E19" s="61">
        <v>94.226334214089917</v>
      </c>
      <c r="F19" s="61">
        <v>91.2</v>
      </c>
      <c r="G19" s="64">
        <v>3</v>
      </c>
      <c r="H19" s="61">
        <v>5.8</v>
      </c>
      <c r="I19" s="64" t="s">
        <v>73</v>
      </c>
    </row>
    <row r="20" spans="1:9" s="10" customFormat="1" ht="15" x14ac:dyDescent="0.2">
      <c r="A20" s="5" t="s">
        <v>16</v>
      </c>
      <c r="B20" s="13" t="s">
        <v>37</v>
      </c>
      <c r="C20" s="58">
        <v>1083</v>
      </c>
      <c r="D20" s="58">
        <f t="shared" si="0"/>
        <v>1044.1829683183546</v>
      </c>
      <c r="E20" s="61">
        <v>96.415786548324533</v>
      </c>
      <c r="F20" s="61">
        <v>93</v>
      </c>
      <c r="G20" s="64">
        <v>3.4</v>
      </c>
      <c r="H20" s="61">
        <v>3.5</v>
      </c>
      <c r="I20" s="64" t="s">
        <v>73</v>
      </c>
    </row>
    <row r="21" spans="1:9" s="10" customFormat="1" ht="15" x14ac:dyDescent="0.2">
      <c r="A21" s="5" t="s">
        <v>17</v>
      </c>
      <c r="B21" s="13" t="s">
        <v>38</v>
      </c>
      <c r="C21" s="58">
        <v>851</v>
      </c>
      <c r="D21" s="58">
        <f t="shared" si="0"/>
        <v>789.30828900212055</v>
      </c>
      <c r="E21" s="61">
        <v>92.750680258768568</v>
      </c>
      <c r="F21" s="61">
        <v>84.3</v>
      </c>
      <c r="G21" s="64">
        <v>8.4</v>
      </c>
      <c r="H21" s="61">
        <v>7</v>
      </c>
      <c r="I21" s="64" t="s">
        <v>73</v>
      </c>
    </row>
    <row r="22" spans="1:9" s="10" customFormat="1" ht="15" x14ac:dyDescent="0.2">
      <c r="A22" s="5" t="s">
        <v>18</v>
      </c>
      <c r="B22" s="13" t="s">
        <v>39</v>
      </c>
      <c r="C22" s="58">
        <v>1144</v>
      </c>
      <c r="D22" s="58">
        <f t="shared" si="0"/>
        <v>1075.4416789924353</v>
      </c>
      <c r="E22" s="61">
        <v>94.007139772066012</v>
      </c>
      <c r="F22" s="61">
        <v>92.2</v>
      </c>
      <c r="G22" s="64">
        <v>1.8</v>
      </c>
      <c r="H22" s="61">
        <v>5.9</v>
      </c>
      <c r="I22" s="64" t="s">
        <v>73</v>
      </c>
    </row>
    <row r="23" spans="1:9" s="10" customFormat="1" ht="15" x14ac:dyDescent="0.2">
      <c r="A23" s="5" t="s">
        <v>19</v>
      </c>
      <c r="B23" s="13" t="s">
        <v>40</v>
      </c>
      <c r="C23" s="58">
        <v>1320</v>
      </c>
      <c r="D23" s="58">
        <f t="shared" si="0"/>
        <v>1281.3522290875057</v>
      </c>
      <c r="E23" s="61">
        <v>97.072138567235285</v>
      </c>
      <c r="F23" s="61">
        <v>93</v>
      </c>
      <c r="G23" s="64">
        <v>4.0999999999999996</v>
      </c>
      <c r="H23" s="61">
        <v>2.9</v>
      </c>
      <c r="I23" s="64" t="s">
        <v>73</v>
      </c>
    </row>
    <row r="24" spans="1:9" s="10" customFormat="1" ht="15" x14ac:dyDescent="0.2">
      <c r="A24" s="5" t="s">
        <v>20</v>
      </c>
      <c r="B24" s="13" t="s">
        <v>41</v>
      </c>
      <c r="C24" s="58">
        <v>1156</v>
      </c>
      <c r="D24" s="58">
        <f t="shared" si="0"/>
        <v>1099.3759202525973</v>
      </c>
      <c r="E24" s="61">
        <v>95.101723205241996</v>
      </c>
      <c r="F24" s="61">
        <v>90.2</v>
      </c>
      <c r="G24" s="64">
        <v>4.9000000000000004</v>
      </c>
      <c r="H24" s="61">
        <v>4.5</v>
      </c>
      <c r="I24" s="64" t="s">
        <v>73</v>
      </c>
    </row>
    <row r="25" spans="1:9" s="10" customFormat="1" ht="15" x14ac:dyDescent="0.2">
      <c r="A25" s="5" t="s">
        <v>77</v>
      </c>
      <c r="B25" s="13" t="s">
        <v>42</v>
      </c>
      <c r="C25" s="58">
        <v>634</v>
      </c>
      <c r="D25" s="58">
        <f t="shared" si="0"/>
        <v>595.5181887605886</v>
      </c>
      <c r="E25" s="61">
        <v>93.930313684635422</v>
      </c>
      <c r="F25" s="61">
        <v>91</v>
      </c>
      <c r="G25" s="64">
        <v>2.9</v>
      </c>
      <c r="H25" s="61">
        <v>6.1</v>
      </c>
      <c r="I25" s="64" t="s">
        <v>73</v>
      </c>
    </row>
    <row r="26" spans="1:9" s="10" customFormat="1" ht="30" x14ac:dyDescent="0.2">
      <c r="A26" s="25" t="s">
        <v>63</v>
      </c>
      <c r="B26" s="18" t="s">
        <v>84</v>
      </c>
      <c r="C26" s="59">
        <v>670</v>
      </c>
      <c r="D26" s="59">
        <f t="shared" si="0"/>
        <v>552.20705083114035</v>
      </c>
      <c r="E26" s="62">
        <v>82.41896281061797</v>
      </c>
      <c r="F26" s="62">
        <v>74.599999999999994</v>
      </c>
      <c r="G26" s="65">
        <v>7.8</v>
      </c>
      <c r="H26" s="62">
        <v>15.8</v>
      </c>
      <c r="I26" s="65">
        <v>1.7</v>
      </c>
    </row>
    <row r="27" spans="1:9" ht="15" customHeight="1" x14ac:dyDescent="0.25">
      <c r="A27" s="39" t="s">
        <v>76</v>
      </c>
      <c r="B27" s="29"/>
      <c r="C27" s="29"/>
      <c r="D27" s="29"/>
      <c r="E27" s="29"/>
      <c r="F27" s="29"/>
      <c r="G27" s="29"/>
      <c r="H27" s="29"/>
      <c r="I27" s="29"/>
    </row>
    <row r="28" spans="1:9" ht="15" customHeight="1" x14ac:dyDescent="0.25">
      <c r="A28" s="29" t="s">
        <v>88</v>
      </c>
      <c r="B28" s="29"/>
      <c r="C28" s="29"/>
      <c r="D28" s="29"/>
      <c r="E28" s="29"/>
      <c r="F28" s="29"/>
      <c r="G28" s="29"/>
      <c r="H28" s="29"/>
      <c r="I28" s="29"/>
    </row>
    <row r="29" spans="1:9" s="44" customFormat="1" ht="170.1" customHeight="1" x14ac:dyDescent="0.2">
      <c r="A29" s="92" t="s">
        <v>89</v>
      </c>
      <c r="B29" s="92"/>
      <c r="C29" s="92"/>
      <c r="D29" s="92"/>
      <c r="E29" s="92"/>
      <c r="F29" s="92"/>
      <c r="G29" s="92"/>
      <c r="H29" s="92"/>
      <c r="I29" s="92"/>
    </row>
    <row r="30" spans="1:9" s="44" customFormat="1" ht="15" customHeight="1" x14ac:dyDescent="0.2">
      <c r="A30" s="53" t="s">
        <v>80</v>
      </c>
      <c r="B30" s="54"/>
      <c r="C30" s="54"/>
      <c r="D30" s="54"/>
      <c r="E30" s="54"/>
      <c r="F30" s="54"/>
      <c r="G30" s="55"/>
      <c r="H30" s="55"/>
      <c r="I30" s="55"/>
    </row>
    <row r="31" spans="1:9" s="1" customFormat="1" ht="15" customHeight="1" x14ac:dyDescent="0.25">
      <c r="A31" s="39" t="s">
        <v>78</v>
      </c>
      <c r="B31" s="51"/>
      <c r="C31" s="52"/>
      <c r="D31" s="29"/>
      <c r="E31" s="29"/>
      <c r="F31" s="52"/>
      <c r="G31" s="52"/>
      <c r="H31" s="52"/>
      <c r="I31" s="52"/>
    </row>
    <row r="32" spans="1:9" ht="15" customHeight="1" x14ac:dyDescent="0.25">
      <c r="A32" s="29" t="s">
        <v>79</v>
      </c>
      <c r="B32" s="29"/>
      <c r="C32" s="29"/>
      <c r="D32" s="29"/>
      <c r="E32" s="29"/>
      <c r="F32" s="29"/>
      <c r="G32" s="29"/>
      <c r="H32" s="29"/>
      <c r="I32" s="29"/>
    </row>
  </sheetData>
  <mergeCells count="9">
    <mergeCell ref="F5:I5"/>
    <mergeCell ref="A5:B8"/>
    <mergeCell ref="C5:C8"/>
    <mergeCell ref="D5:E7"/>
    <mergeCell ref="A29:I29"/>
    <mergeCell ref="I6:I7"/>
    <mergeCell ref="F6:F7"/>
    <mergeCell ref="G6:G7"/>
    <mergeCell ref="H6:H7"/>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41485-1D61-45D6-8C89-023FF987E6B6}">
  <dimension ref="A1:I34"/>
  <sheetViews>
    <sheetView showGridLines="0" zoomScaleNormal="100" zoomScaleSheetLayoutView="85" workbookViewId="0">
      <selection activeCell="B16" sqref="B16"/>
    </sheetView>
  </sheetViews>
  <sheetFormatPr defaultRowHeight="15.75" x14ac:dyDescent="0.25"/>
  <cols>
    <col min="1" max="1" width="14.5703125" style="10" customWidth="1"/>
    <col min="2" max="2" width="34.42578125" style="10" customWidth="1"/>
    <col min="3" max="3" width="14.5703125" style="10" customWidth="1"/>
    <col min="4" max="5" width="16.140625" style="10" customWidth="1"/>
    <col min="6" max="9" width="14.5703125" style="10" customWidth="1"/>
  </cols>
  <sheetData>
    <row r="1" spans="1:9" ht="15.75" customHeight="1" x14ac:dyDescent="0.25">
      <c r="A1" s="50" t="s">
        <v>86</v>
      </c>
      <c r="B1" s="50"/>
      <c r="C1" s="50"/>
      <c r="D1" s="50"/>
      <c r="E1" s="50"/>
      <c r="F1" s="50"/>
      <c r="G1" s="50"/>
      <c r="H1" s="50"/>
      <c r="I1" s="50"/>
    </row>
    <row r="2" spans="1:9" ht="15.75" customHeight="1" x14ac:dyDescent="0.25">
      <c r="A2" s="2" t="s">
        <v>90</v>
      </c>
      <c r="B2" s="2"/>
      <c r="C2" s="2"/>
      <c r="D2" s="2"/>
      <c r="E2" s="2"/>
      <c r="F2" s="2"/>
      <c r="G2" s="2"/>
      <c r="H2" s="2"/>
      <c r="I2" s="2"/>
    </row>
    <row r="3" spans="1:9" ht="15.75" customHeight="1" x14ac:dyDescent="0.25">
      <c r="A3" s="2">
        <v>2020</v>
      </c>
      <c r="B3" s="2"/>
      <c r="C3" s="2"/>
      <c r="D3" s="2"/>
      <c r="E3" s="2"/>
      <c r="F3" s="2"/>
      <c r="G3" s="2"/>
      <c r="H3" s="2"/>
      <c r="I3" s="2"/>
    </row>
    <row r="4" spans="1:9" ht="15.75" customHeight="1" x14ac:dyDescent="0.25">
      <c r="A4" s="2"/>
      <c r="B4" s="2"/>
      <c r="C4" s="2"/>
      <c r="D4" s="2"/>
      <c r="E4" s="2"/>
      <c r="F4" s="2"/>
      <c r="G4" s="2"/>
      <c r="H4" s="2"/>
      <c r="I4" s="2"/>
    </row>
    <row r="5" spans="1:9" ht="33" customHeight="1" x14ac:dyDescent="0.25">
      <c r="A5" s="67" t="s">
        <v>22</v>
      </c>
      <c r="B5" s="67"/>
      <c r="C5" s="91" t="s">
        <v>69</v>
      </c>
      <c r="D5" s="91" t="s">
        <v>91</v>
      </c>
      <c r="E5" s="91"/>
      <c r="F5" s="78" t="s">
        <v>92</v>
      </c>
      <c r="G5" s="78"/>
      <c r="H5" s="78"/>
      <c r="I5" s="78"/>
    </row>
    <row r="6" spans="1:9" s="10" customFormat="1" ht="33" customHeight="1" x14ac:dyDescent="0.2">
      <c r="A6" s="69"/>
      <c r="B6" s="69"/>
      <c r="C6" s="91"/>
      <c r="D6" s="91"/>
      <c r="E6" s="91"/>
      <c r="F6" s="80" t="s">
        <v>70</v>
      </c>
      <c r="G6" s="85" t="s">
        <v>74</v>
      </c>
      <c r="H6" s="86" t="s">
        <v>71</v>
      </c>
      <c r="I6" s="79" t="s">
        <v>72</v>
      </c>
    </row>
    <row r="7" spans="1:9" s="10" customFormat="1" ht="15.75" customHeight="1" x14ac:dyDescent="0.2">
      <c r="A7" s="69"/>
      <c r="B7" s="69"/>
      <c r="C7" s="91"/>
      <c r="D7" s="91"/>
      <c r="E7" s="91"/>
      <c r="F7" s="94"/>
      <c r="G7" s="87"/>
      <c r="H7" s="88"/>
      <c r="I7" s="93"/>
    </row>
    <row r="8" spans="1:9" s="10" customFormat="1" ht="15.75" customHeight="1" x14ac:dyDescent="0.2">
      <c r="A8" s="83"/>
      <c r="B8" s="83"/>
      <c r="C8" s="91"/>
      <c r="D8" s="56" t="s">
        <v>75</v>
      </c>
      <c r="E8" s="56" t="s">
        <v>4</v>
      </c>
      <c r="F8" s="48" t="s">
        <v>4</v>
      </c>
      <c r="G8" s="48" t="s">
        <v>4</v>
      </c>
      <c r="H8" s="49" t="s">
        <v>4</v>
      </c>
      <c r="I8" s="49" t="s">
        <v>4</v>
      </c>
    </row>
    <row r="9" spans="1:9" s="10" customFormat="1" x14ac:dyDescent="0.25">
      <c r="A9" s="14" t="s">
        <v>21</v>
      </c>
      <c r="B9" s="14"/>
      <c r="C9" s="57">
        <v>25847.77291</v>
      </c>
      <c r="D9" s="57">
        <f>C9*E9/100</f>
        <v>24994.796403970002</v>
      </c>
      <c r="E9" s="60">
        <v>96.7</v>
      </c>
      <c r="F9" s="60">
        <v>93.86</v>
      </c>
      <c r="G9" s="63">
        <v>2.79</v>
      </c>
      <c r="H9" s="60">
        <v>3.19</v>
      </c>
      <c r="I9" s="63">
        <v>0.16</v>
      </c>
    </row>
    <row r="10" spans="1:9" s="10" customFormat="1" ht="15" x14ac:dyDescent="0.2">
      <c r="A10" s="3" t="s">
        <v>6</v>
      </c>
      <c r="B10" s="13" t="s">
        <v>27</v>
      </c>
      <c r="C10" s="58">
        <v>3449.348</v>
      </c>
      <c r="D10" s="58">
        <f>C10*E10/100</f>
        <v>3449.348</v>
      </c>
      <c r="E10" s="61">
        <v>100</v>
      </c>
      <c r="F10" s="61">
        <v>99.39</v>
      </c>
      <c r="G10" s="64">
        <v>0.56999999999999995</v>
      </c>
      <c r="H10" s="61" t="s">
        <v>73</v>
      </c>
      <c r="I10" s="64" t="s">
        <v>73</v>
      </c>
    </row>
    <row r="11" spans="1:9" s="10" customFormat="1" ht="15" x14ac:dyDescent="0.2">
      <c r="A11" s="5" t="s">
        <v>7</v>
      </c>
      <c r="B11" s="13" t="s">
        <v>28</v>
      </c>
      <c r="C11" s="58">
        <v>439.21300000000002</v>
      </c>
      <c r="D11" s="58">
        <f t="shared" ref="D11:D26" si="0">C11*E11/100</f>
        <v>423.84054500000008</v>
      </c>
      <c r="E11" s="61">
        <v>96.5</v>
      </c>
      <c r="F11" s="61">
        <v>90.46</v>
      </c>
      <c r="G11" s="64">
        <v>6.08</v>
      </c>
      <c r="H11" s="61">
        <v>3.39</v>
      </c>
      <c r="I11" s="64" t="s">
        <v>73</v>
      </c>
    </row>
    <row r="12" spans="1:9" s="10" customFormat="1" ht="15" x14ac:dyDescent="0.2">
      <c r="A12" s="5" t="s">
        <v>8</v>
      </c>
      <c r="B12" s="13" t="s">
        <v>29</v>
      </c>
      <c r="C12" s="58">
        <v>1251.6008999999999</v>
      </c>
      <c r="D12" s="58">
        <f t="shared" si="0"/>
        <v>1244.0912945999999</v>
      </c>
      <c r="E12" s="61">
        <v>99.4</v>
      </c>
      <c r="F12" s="61">
        <v>98.4</v>
      </c>
      <c r="G12" s="64" t="s">
        <v>73</v>
      </c>
      <c r="H12" s="61" t="s">
        <v>73</v>
      </c>
      <c r="I12" s="64" t="s">
        <v>73</v>
      </c>
    </row>
    <row r="13" spans="1:9" s="10" customFormat="1" ht="15" x14ac:dyDescent="0.2">
      <c r="A13" s="5" t="s">
        <v>9</v>
      </c>
      <c r="B13" s="13" t="s">
        <v>30</v>
      </c>
      <c r="C13" s="58">
        <v>883.14300000000003</v>
      </c>
      <c r="D13" s="58">
        <f t="shared" si="0"/>
        <v>855.76556700000003</v>
      </c>
      <c r="E13" s="61">
        <v>96.9</v>
      </c>
      <c r="F13" s="61">
        <v>95.53</v>
      </c>
      <c r="G13" s="64" t="s">
        <v>73</v>
      </c>
      <c r="H13" s="61">
        <v>2.91</v>
      </c>
      <c r="I13" s="64" t="s">
        <v>73</v>
      </c>
    </row>
    <row r="14" spans="1:9" s="10" customFormat="1" ht="15" x14ac:dyDescent="0.2">
      <c r="A14" s="5" t="s">
        <v>10</v>
      </c>
      <c r="B14" s="13" t="s">
        <v>31</v>
      </c>
      <c r="C14" s="58">
        <v>2922.5610000000001</v>
      </c>
      <c r="D14" s="58">
        <f t="shared" si="0"/>
        <v>2907.9481950000004</v>
      </c>
      <c r="E14" s="61">
        <v>99.5</v>
      </c>
      <c r="F14" s="61">
        <v>97.41</v>
      </c>
      <c r="G14" s="64">
        <v>2.0699999999999998</v>
      </c>
      <c r="H14" s="61" t="s">
        <v>73</v>
      </c>
      <c r="I14" s="64" t="s">
        <v>73</v>
      </c>
    </row>
    <row r="15" spans="1:9" s="10" customFormat="1" ht="15" x14ac:dyDescent="0.2">
      <c r="A15" s="5" t="s">
        <v>12</v>
      </c>
      <c r="B15" s="13" t="s">
        <v>32</v>
      </c>
      <c r="C15" s="58">
        <v>3969.7040000000002</v>
      </c>
      <c r="D15" s="58">
        <f t="shared" si="0"/>
        <v>3906.1887360000005</v>
      </c>
      <c r="E15" s="61">
        <v>98.4</v>
      </c>
      <c r="F15" s="61">
        <v>96.98</v>
      </c>
      <c r="G15" s="64">
        <v>1.44</v>
      </c>
      <c r="H15" s="61">
        <v>1.59</v>
      </c>
      <c r="I15" s="64" t="s">
        <v>73</v>
      </c>
    </row>
    <row r="16" spans="1:9" s="10" customFormat="1" ht="15" x14ac:dyDescent="0.2">
      <c r="A16" s="5"/>
      <c r="B16" s="13" t="s">
        <v>93</v>
      </c>
      <c r="C16" s="58">
        <v>770.45500000000004</v>
      </c>
      <c r="D16" s="58">
        <f t="shared" si="0"/>
        <v>746.57089500000006</v>
      </c>
      <c r="E16" s="61">
        <v>96.9</v>
      </c>
      <c r="F16" s="61">
        <v>94.48</v>
      </c>
      <c r="G16" s="64">
        <v>2.4700000000000002</v>
      </c>
      <c r="H16" s="61">
        <v>2.71</v>
      </c>
      <c r="I16" s="64" t="s">
        <v>73</v>
      </c>
    </row>
    <row r="17" spans="1:9" s="10" customFormat="1" ht="15" x14ac:dyDescent="0.2">
      <c r="A17" s="5" t="s">
        <v>11</v>
      </c>
      <c r="B17" s="13" t="s">
        <v>34</v>
      </c>
      <c r="C17" s="58">
        <v>1319.374</v>
      </c>
      <c r="D17" s="58">
        <f t="shared" si="0"/>
        <v>1233.6146899999999</v>
      </c>
      <c r="E17" s="61">
        <v>93.5</v>
      </c>
      <c r="F17" s="61">
        <v>89.14</v>
      </c>
      <c r="G17" s="64">
        <v>4.38</v>
      </c>
      <c r="H17" s="61">
        <v>6.21</v>
      </c>
      <c r="I17" s="64" t="s">
        <v>73</v>
      </c>
    </row>
    <row r="18" spans="1:9" s="10" customFormat="1" ht="15" x14ac:dyDescent="0.2">
      <c r="A18" s="5" t="s">
        <v>14</v>
      </c>
      <c r="B18" s="13" t="s">
        <v>35</v>
      </c>
      <c r="C18" s="58">
        <v>1907.337</v>
      </c>
      <c r="D18" s="58">
        <f t="shared" si="0"/>
        <v>1796.711454</v>
      </c>
      <c r="E18" s="61">
        <v>94.2</v>
      </c>
      <c r="F18" s="61">
        <v>91.06</v>
      </c>
      <c r="G18" s="64">
        <v>3.13</v>
      </c>
      <c r="H18" s="61">
        <v>5.77</v>
      </c>
      <c r="I18" s="64" t="s">
        <v>73</v>
      </c>
    </row>
    <row r="19" spans="1:9" s="10" customFormat="1" ht="15" x14ac:dyDescent="0.2">
      <c r="A19" s="5" t="s">
        <v>15</v>
      </c>
      <c r="B19" s="13" t="s">
        <v>36</v>
      </c>
      <c r="C19" s="58">
        <v>1926.94</v>
      </c>
      <c r="D19" s="58">
        <f t="shared" si="0"/>
        <v>1797.83502</v>
      </c>
      <c r="E19" s="61">
        <v>93.3</v>
      </c>
      <c r="F19" s="61">
        <v>88.78</v>
      </c>
      <c r="G19" s="64">
        <v>4.54</v>
      </c>
      <c r="H19" s="61">
        <v>6.61</v>
      </c>
      <c r="I19" s="64" t="s">
        <v>73</v>
      </c>
    </row>
    <row r="20" spans="1:9" s="10" customFormat="1" ht="15" x14ac:dyDescent="0.2">
      <c r="A20" s="5" t="s">
        <v>16</v>
      </c>
      <c r="B20" s="13" t="s">
        <v>37</v>
      </c>
      <c r="C20" s="58">
        <v>1108.25</v>
      </c>
      <c r="D20" s="58">
        <f t="shared" si="0"/>
        <v>1067.2447499999998</v>
      </c>
      <c r="E20" s="61">
        <v>96.3</v>
      </c>
      <c r="F20" s="61">
        <v>90.91</v>
      </c>
      <c r="G20" s="64">
        <v>5.43</v>
      </c>
      <c r="H20" s="61">
        <v>3.65</v>
      </c>
      <c r="I20" s="64" t="s">
        <v>73</v>
      </c>
    </row>
    <row r="21" spans="1:9" s="10" customFormat="1" ht="15" x14ac:dyDescent="0.2">
      <c r="A21" s="5" t="s">
        <v>17</v>
      </c>
      <c r="B21" s="13" t="s">
        <v>38</v>
      </c>
      <c r="C21" s="58">
        <v>862.75502000000006</v>
      </c>
      <c r="D21" s="58">
        <f t="shared" si="0"/>
        <v>775.61676298000009</v>
      </c>
      <c r="E21" s="61">
        <v>89.9</v>
      </c>
      <c r="F21" s="61">
        <v>85.96</v>
      </c>
      <c r="G21" s="64">
        <v>3.93</v>
      </c>
      <c r="H21" s="61">
        <v>10.1</v>
      </c>
      <c r="I21" s="64" t="s">
        <v>73</v>
      </c>
    </row>
    <row r="22" spans="1:9" s="10" customFormat="1" ht="15" x14ac:dyDescent="0.2">
      <c r="A22" s="5" t="s">
        <v>18</v>
      </c>
      <c r="B22" s="13" t="s">
        <v>39</v>
      </c>
      <c r="C22" s="58">
        <v>1167.8230000000001</v>
      </c>
      <c r="D22" s="58">
        <f t="shared" si="0"/>
        <v>1149.1378320000001</v>
      </c>
      <c r="E22" s="61">
        <v>98.4</v>
      </c>
      <c r="F22" s="61">
        <v>94.28</v>
      </c>
      <c r="G22" s="64">
        <v>4.1500000000000004</v>
      </c>
      <c r="H22" s="61">
        <v>1.57</v>
      </c>
      <c r="I22" s="64" t="s">
        <v>73</v>
      </c>
    </row>
    <row r="23" spans="1:9" s="10" customFormat="1" ht="15" x14ac:dyDescent="0.2">
      <c r="A23" s="5" t="s">
        <v>19</v>
      </c>
      <c r="B23" s="13" t="s">
        <v>40</v>
      </c>
      <c r="C23" s="58">
        <v>1356.48</v>
      </c>
      <c r="D23" s="58">
        <f t="shared" si="0"/>
        <v>1311.7161600000002</v>
      </c>
      <c r="E23" s="61">
        <v>96.7</v>
      </c>
      <c r="F23" s="61">
        <v>94.04</v>
      </c>
      <c r="G23" s="64">
        <v>2.7</v>
      </c>
      <c r="H23" s="61">
        <v>3.17</v>
      </c>
      <c r="I23" s="64" t="s">
        <v>73</v>
      </c>
    </row>
    <row r="24" spans="1:9" s="10" customFormat="1" ht="15" x14ac:dyDescent="0.2">
      <c r="A24" s="5" t="s">
        <v>20</v>
      </c>
      <c r="B24" s="13" t="s">
        <v>41</v>
      </c>
      <c r="C24" s="58">
        <v>1181.307</v>
      </c>
      <c r="D24" s="58">
        <f t="shared" si="0"/>
        <v>1139.9612549999999</v>
      </c>
      <c r="E24" s="61">
        <v>96.5</v>
      </c>
      <c r="F24" s="61">
        <v>92.31</v>
      </c>
      <c r="G24" s="64">
        <v>4.16</v>
      </c>
      <c r="H24" s="61">
        <v>3.42</v>
      </c>
      <c r="I24" s="64" t="s">
        <v>73</v>
      </c>
    </row>
    <row r="25" spans="1:9" s="10" customFormat="1" ht="15" x14ac:dyDescent="0.2">
      <c r="A25" s="5" t="s">
        <v>77</v>
      </c>
      <c r="B25" s="13" t="s">
        <v>42</v>
      </c>
      <c r="C25" s="58">
        <v>648.98099999999999</v>
      </c>
      <c r="D25" s="58">
        <f t="shared" si="0"/>
        <v>618.47889299999997</v>
      </c>
      <c r="E25" s="61">
        <v>95.3</v>
      </c>
      <c r="F25" s="61">
        <v>91.71</v>
      </c>
      <c r="G25" s="64">
        <v>3.56</v>
      </c>
      <c r="H25" s="61">
        <v>4.5999999999999996</v>
      </c>
      <c r="I25" s="64" t="s">
        <v>73</v>
      </c>
    </row>
    <row r="26" spans="1:9" s="10" customFormat="1" ht="30" x14ac:dyDescent="0.2">
      <c r="A26" s="25" t="s">
        <v>63</v>
      </c>
      <c r="B26" s="18" t="s">
        <v>84</v>
      </c>
      <c r="C26" s="59">
        <v>682.50099</v>
      </c>
      <c r="D26" s="59">
        <f t="shared" si="0"/>
        <v>557.60330883000006</v>
      </c>
      <c r="E26" s="62">
        <v>81.7</v>
      </c>
      <c r="F26" s="62">
        <v>73.319999999999993</v>
      </c>
      <c r="G26" s="65">
        <v>8.34</v>
      </c>
      <c r="H26" s="62">
        <v>15.18</v>
      </c>
      <c r="I26" s="65">
        <v>3.16</v>
      </c>
    </row>
    <row r="27" spans="1:9" ht="15" customHeight="1" x14ac:dyDescent="0.25">
      <c r="A27" s="39" t="s">
        <v>76</v>
      </c>
      <c r="B27" s="29"/>
      <c r="C27" s="29"/>
      <c r="D27" s="29"/>
      <c r="E27" s="29"/>
      <c r="F27" s="29"/>
      <c r="G27" s="29"/>
      <c r="H27" s="29"/>
      <c r="I27" s="29"/>
    </row>
    <row r="28" spans="1:9" ht="15" customHeight="1" x14ac:dyDescent="0.25">
      <c r="A28" s="29" t="s">
        <v>88</v>
      </c>
      <c r="B28" s="29"/>
      <c r="C28" s="29"/>
      <c r="D28" s="29"/>
      <c r="E28" s="29"/>
      <c r="F28" s="29"/>
      <c r="G28" s="29"/>
      <c r="H28" s="29"/>
      <c r="I28" s="29"/>
    </row>
    <row r="29" spans="1:9" s="44" customFormat="1" ht="170.1" customHeight="1" x14ac:dyDescent="0.2">
      <c r="A29" s="92" t="s">
        <v>89</v>
      </c>
      <c r="B29" s="92"/>
      <c r="C29" s="92"/>
      <c r="D29" s="92"/>
      <c r="E29" s="92"/>
      <c r="F29" s="92"/>
      <c r="G29" s="92"/>
      <c r="H29" s="92"/>
      <c r="I29" s="92"/>
    </row>
    <row r="30" spans="1:9" s="44" customFormat="1" ht="15" customHeight="1" x14ac:dyDescent="0.2">
      <c r="A30" s="53" t="s">
        <v>82</v>
      </c>
      <c r="B30" s="54"/>
      <c r="C30" s="54"/>
      <c r="D30" s="54"/>
      <c r="E30" s="54"/>
      <c r="F30" s="54"/>
      <c r="G30" s="55"/>
      <c r="H30" s="55"/>
      <c r="I30" s="55"/>
    </row>
    <row r="31" spans="1:9" s="1" customFormat="1" ht="15" customHeight="1" x14ac:dyDescent="0.25">
      <c r="A31" s="39" t="s">
        <v>78</v>
      </c>
      <c r="B31" s="51"/>
      <c r="C31" s="52"/>
      <c r="D31" s="29"/>
      <c r="E31" s="29"/>
      <c r="F31" s="52"/>
      <c r="G31" s="52"/>
      <c r="H31" s="52"/>
      <c r="I31" s="52"/>
    </row>
    <row r="32" spans="1:9" s="44" customFormat="1" ht="15" customHeight="1" x14ac:dyDescent="0.2">
      <c r="A32" s="55" t="s">
        <v>81</v>
      </c>
      <c r="B32" s="55"/>
      <c r="C32" s="55"/>
      <c r="D32" s="55"/>
      <c r="E32" s="55"/>
      <c r="F32" s="55"/>
      <c r="G32" s="55"/>
      <c r="H32" s="55"/>
      <c r="I32" s="55"/>
    </row>
    <row r="34" spans="1:6" s="44" customFormat="1" ht="12" customHeight="1" x14ac:dyDescent="0.2">
      <c r="A34" s="47"/>
      <c r="B34" s="45"/>
      <c r="C34" s="45"/>
      <c r="D34" s="45"/>
      <c r="E34" s="45"/>
      <c r="F34" s="45"/>
    </row>
  </sheetData>
  <mergeCells count="9">
    <mergeCell ref="F5:I5"/>
    <mergeCell ref="A5:B8"/>
    <mergeCell ref="C5:C8"/>
    <mergeCell ref="D5:E7"/>
    <mergeCell ref="A29:I29"/>
    <mergeCell ref="F6:F7"/>
    <mergeCell ref="G6:G7"/>
    <mergeCell ref="H6:H7"/>
    <mergeCell ref="I6:I7"/>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B74A3-F729-46BB-9AE6-962F5E6F06DD}">
  <dimension ref="A1:I32"/>
  <sheetViews>
    <sheetView showGridLines="0" tabSelected="1" zoomScaleNormal="100" zoomScaleSheetLayoutView="85" workbookViewId="0">
      <selection activeCell="F23" sqref="F23"/>
    </sheetView>
  </sheetViews>
  <sheetFormatPr defaultRowHeight="15.75" x14ac:dyDescent="0.25"/>
  <cols>
    <col min="1" max="1" width="14.5703125" style="10" customWidth="1"/>
    <col min="2" max="2" width="34.42578125" style="10" customWidth="1"/>
    <col min="3" max="3" width="14.5703125" style="10" customWidth="1"/>
    <col min="4" max="5" width="16.140625" style="10" customWidth="1"/>
    <col min="6" max="9" width="14.5703125" style="10" customWidth="1"/>
  </cols>
  <sheetData>
    <row r="1" spans="1:9" ht="15.75" customHeight="1" x14ac:dyDescent="0.25">
      <c r="A1" s="50" t="s">
        <v>87</v>
      </c>
      <c r="B1" s="50"/>
      <c r="C1" s="50"/>
      <c r="D1" s="50"/>
      <c r="E1" s="50"/>
      <c r="F1" s="50"/>
      <c r="G1" s="50"/>
      <c r="H1" s="50"/>
      <c r="I1" s="50"/>
    </row>
    <row r="2" spans="1:9" ht="15.75" customHeight="1" x14ac:dyDescent="0.25">
      <c r="A2" s="2" t="s">
        <v>90</v>
      </c>
      <c r="B2" s="2"/>
      <c r="C2" s="2"/>
      <c r="D2" s="2"/>
      <c r="E2" s="2"/>
      <c r="F2" s="2"/>
      <c r="G2" s="2"/>
      <c r="H2" s="2"/>
      <c r="I2" s="2"/>
    </row>
    <row r="3" spans="1:9" ht="15.75" customHeight="1" x14ac:dyDescent="0.25">
      <c r="A3" s="2">
        <v>2022</v>
      </c>
      <c r="B3" s="2"/>
      <c r="C3" s="2"/>
      <c r="D3" s="2"/>
      <c r="E3" s="2"/>
      <c r="F3" s="2"/>
      <c r="G3" s="2"/>
      <c r="H3" s="2"/>
      <c r="I3" s="2"/>
    </row>
    <row r="4" spans="1:9" ht="15.75" customHeight="1" x14ac:dyDescent="0.25">
      <c r="A4" s="2"/>
      <c r="B4" s="2"/>
      <c r="C4" s="2"/>
      <c r="D4" s="2"/>
      <c r="E4" s="2"/>
      <c r="F4" s="2"/>
      <c r="G4" s="2"/>
      <c r="H4" s="2"/>
      <c r="I4" s="2"/>
    </row>
    <row r="5" spans="1:9" ht="33" customHeight="1" x14ac:dyDescent="0.25">
      <c r="A5" s="67" t="s">
        <v>22</v>
      </c>
      <c r="B5" s="67"/>
      <c r="C5" s="91" t="s">
        <v>69</v>
      </c>
      <c r="D5" s="91" t="s">
        <v>91</v>
      </c>
      <c r="E5" s="91"/>
      <c r="F5" s="78" t="s">
        <v>92</v>
      </c>
      <c r="G5" s="78"/>
      <c r="H5" s="78"/>
      <c r="I5" s="78"/>
    </row>
    <row r="6" spans="1:9" s="10" customFormat="1" ht="33" customHeight="1" x14ac:dyDescent="0.2">
      <c r="A6" s="69"/>
      <c r="B6" s="69"/>
      <c r="C6" s="91"/>
      <c r="D6" s="91"/>
      <c r="E6" s="91"/>
      <c r="F6" s="80" t="s">
        <v>70</v>
      </c>
      <c r="G6" s="85" t="s">
        <v>74</v>
      </c>
      <c r="H6" s="86" t="s">
        <v>71</v>
      </c>
      <c r="I6" s="79" t="s">
        <v>72</v>
      </c>
    </row>
    <row r="7" spans="1:9" s="10" customFormat="1" ht="15.75" customHeight="1" x14ac:dyDescent="0.2">
      <c r="A7" s="69"/>
      <c r="B7" s="69"/>
      <c r="C7" s="91"/>
      <c r="D7" s="91"/>
      <c r="E7" s="91"/>
      <c r="F7" s="94"/>
      <c r="G7" s="87"/>
      <c r="H7" s="88"/>
      <c r="I7" s="93"/>
    </row>
    <row r="8" spans="1:9" s="10" customFormat="1" ht="15.75" customHeight="1" x14ac:dyDescent="0.25">
      <c r="A8" s="83"/>
      <c r="B8" s="83"/>
      <c r="C8" s="91"/>
      <c r="D8" s="46" t="s">
        <v>75</v>
      </c>
      <c r="E8" s="46" t="s">
        <v>4</v>
      </c>
      <c r="F8" s="8" t="s">
        <v>4</v>
      </c>
      <c r="G8" s="8" t="s">
        <v>4</v>
      </c>
      <c r="H8" s="9" t="s">
        <v>4</v>
      </c>
      <c r="I8" s="9" t="s">
        <v>4</v>
      </c>
    </row>
    <row r="9" spans="1:9" s="10" customFormat="1" x14ac:dyDescent="0.25">
      <c r="A9" s="14" t="s">
        <v>21</v>
      </c>
      <c r="B9" s="14"/>
      <c r="C9" s="57">
        <v>26941.518</v>
      </c>
      <c r="D9" s="57">
        <f>C9*E9/100</f>
        <v>26296.185000000001</v>
      </c>
      <c r="E9" s="60">
        <v>97.604689535311266</v>
      </c>
      <c r="F9" s="60">
        <v>96.319235805818863</v>
      </c>
      <c r="G9" s="63">
        <v>1.2854529849033141</v>
      </c>
      <c r="H9" s="60">
        <v>2.2871778709514823</v>
      </c>
      <c r="I9" s="63">
        <v>0.10813333832633835</v>
      </c>
    </row>
    <row r="10" spans="1:9" s="10" customFormat="1" ht="15" x14ac:dyDescent="0.2">
      <c r="A10" s="3" t="s">
        <v>6</v>
      </c>
      <c r="B10" s="13" t="s">
        <v>27</v>
      </c>
      <c r="C10" s="58">
        <v>3573.6729999999998</v>
      </c>
      <c r="D10" s="58">
        <f>C10*E10/100</f>
        <v>3568.5569985684192</v>
      </c>
      <c r="E10" s="61">
        <v>99.856841926175662</v>
      </c>
      <c r="F10" s="61">
        <v>99.263952266378226</v>
      </c>
      <c r="G10" s="64">
        <v>0.5928796316555015</v>
      </c>
      <c r="H10" s="61" t="s">
        <v>73</v>
      </c>
      <c r="I10" s="64" t="s">
        <v>73</v>
      </c>
    </row>
    <row r="11" spans="1:9" s="10" customFormat="1" ht="15" x14ac:dyDescent="0.2">
      <c r="A11" s="5" t="s">
        <v>7</v>
      </c>
      <c r="B11" s="13" t="s">
        <v>28</v>
      </c>
      <c r="C11" s="58">
        <v>455.62200000000001</v>
      </c>
      <c r="D11" s="58">
        <f t="shared" ref="D11:D26" si="0">C11*E11/100</f>
        <v>434.39804658237188</v>
      </c>
      <c r="E11" s="61">
        <v>95.34176281706587</v>
      </c>
      <c r="F11" s="61">
        <v>94.018741224125975</v>
      </c>
      <c r="G11" s="64">
        <v>1.3230786733807456</v>
      </c>
      <c r="H11" s="61">
        <v>4.5494349363056372</v>
      </c>
      <c r="I11" s="64" t="s">
        <v>73</v>
      </c>
    </row>
    <row r="12" spans="1:9" s="10" customFormat="1" ht="15" x14ac:dyDescent="0.2">
      <c r="A12" s="5" t="s">
        <v>8</v>
      </c>
      <c r="B12" s="13" t="s">
        <v>29</v>
      </c>
      <c r="C12" s="58">
        <v>1288.6179999999999</v>
      </c>
      <c r="D12" s="58">
        <f t="shared" si="0"/>
        <v>1277.1670088862572</v>
      </c>
      <c r="E12" s="61">
        <v>99.111374269663884</v>
      </c>
      <c r="F12" s="61">
        <v>99.072554124163247</v>
      </c>
      <c r="G12" s="64" t="s">
        <v>73</v>
      </c>
      <c r="H12" s="61" t="s">
        <v>73</v>
      </c>
      <c r="I12" s="64" t="s">
        <v>73</v>
      </c>
    </row>
    <row r="13" spans="1:9" s="10" customFormat="1" ht="15" x14ac:dyDescent="0.2">
      <c r="A13" s="5" t="s">
        <v>9</v>
      </c>
      <c r="B13" s="13" t="s">
        <v>30</v>
      </c>
      <c r="C13" s="58">
        <v>912.16200000000003</v>
      </c>
      <c r="D13" s="58">
        <f t="shared" si="0"/>
        <v>904.74299186656742</v>
      </c>
      <c r="E13" s="61">
        <v>99.18665674151822</v>
      </c>
      <c r="F13" s="61">
        <v>99.147903738403471</v>
      </c>
      <c r="G13" s="64" t="s">
        <v>73</v>
      </c>
      <c r="H13" s="61" t="s">
        <v>73</v>
      </c>
      <c r="I13" s="64" t="s">
        <v>73</v>
      </c>
    </row>
    <row r="14" spans="1:9" s="10" customFormat="1" ht="15" x14ac:dyDescent="0.2">
      <c r="A14" s="5" t="s">
        <v>10</v>
      </c>
      <c r="B14" s="13" t="s">
        <v>31</v>
      </c>
      <c r="C14" s="58">
        <v>3057.5219999999999</v>
      </c>
      <c r="D14" s="58">
        <f t="shared" si="0"/>
        <v>3046.2069999999994</v>
      </c>
      <c r="E14" s="61">
        <v>99.629929073282213</v>
      </c>
      <c r="F14" s="61">
        <v>99.336432608581759</v>
      </c>
      <c r="G14" s="64" t="s">
        <v>73</v>
      </c>
      <c r="H14" s="61" t="s">
        <v>73</v>
      </c>
      <c r="I14" s="64" t="s">
        <v>73</v>
      </c>
    </row>
    <row r="15" spans="1:9" s="10" customFormat="1" ht="15" x14ac:dyDescent="0.2">
      <c r="A15" s="5" t="s">
        <v>12</v>
      </c>
      <c r="B15" s="13" t="s">
        <v>32</v>
      </c>
      <c r="C15" s="58">
        <v>4193.5860000000002</v>
      </c>
      <c r="D15" s="58">
        <f t="shared" si="0"/>
        <v>4173.4780000000001</v>
      </c>
      <c r="E15" s="61">
        <v>99.520505839155319</v>
      </c>
      <c r="F15" s="61">
        <v>98.66171481327892</v>
      </c>
      <c r="G15" s="64" t="s">
        <v>73</v>
      </c>
      <c r="H15" s="61" t="s">
        <v>73</v>
      </c>
      <c r="I15" s="64" t="s">
        <v>73</v>
      </c>
    </row>
    <row r="16" spans="1:9" s="10" customFormat="1" ht="15" x14ac:dyDescent="0.2">
      <c r="A16" s="5"/>
      <c r="B16" s="13" t="s">
        <v>93</v>
      </c>
      <c r="C16" s="58">
        <v>803.15800000000002</v>
      </c>
      <c r="D16" s="58">
        <f t="shared" si="0"/>
        <v>758.29600000000005</v>
      </c>
      <c r="E16" s="61">
        <v>94.414299552516439</v>
      </c>
      <c r="F16" s="61">
        <v>92.099328341552237</v>
      </c>
      <c r="G16" s="64">
        <v>2.3149966939519153</v>
      </c>
      <c r="H16" s="61">
        <v>5.2118891495839614</v>
      </c>
      <c r="I16" s="64" t="s">
        <v>73</v>
      </c>
    </row>
    <row r="17" spans="1:9" s="10" customFormat="1" ht="15" x14ac:dyDescent="0.2">
      <c r="A17" s="5" t="s">
        <v>11</v>
      </c>
      <c r="B17" s="13" t="s">
        <v>34</v>
      </c>
      <c r="C17" s="58">
        <v>1356.2660000000001</v>
      </c>
      <c r="D17" s="58">
        <f t="shared" si="0"/>
        <v>1284.0790000000002</v>
      </c>
      <c r="E17" s="61">
        <v>94.677519011757283</v>
      </c>
      <c r="F17" s="61">
        <v>90.117579170474897</v>
      </c>
      <c r="G17" s="64">
        <v>4.5598989347693202</v>
      </c>
      <c r="H17" s="61">
        <v>4.8613241644607719</v>
      </c>
      <c r="I17" s="64" t="s">
        <v>73</v>
      </c>
    </row>
    <row r="18" spans="1:9" s="10" customFormat="1" ht="15" x14ac:dyDescent="0.2">
      <c r="A18" s="5" t="s">
        <v>14</v>
      </c>
      <c r="B18" s="13" t="s">
        <v>35</v>
      </c>
      <c r="C18" s="58">
        <v>1982.0640000000001</v>
      </c>
      <c r="D18" s="58">
        <f t="shared" si="0"/>
        <v>1908.2460000000001</v>
      </c>
      <c r="E18" s="61">
        <v>96.275700481921874</v>
      </c>
      <c r="F18" s="61">
        <v>94.653940748113612</v>
      </c>
      <c r="G18" s="64">
        <v>1.62177028867838</v>
      </c>
      <c r="H18" s="61">
        <v>3.4025022050110154</v>
      </c>
      <c r="I18" s="64" t="s">
        <v>73</v>
      </c>
    </row>
    <row r="19" spans="1:9" s="10" customFormat="1" ht="15" x14ac:dyDescent="0.2">
      <c r="A19" s="5" t="s">
        <v>15</v>
      </c>
      <c r="B19" s="13" t="s">
        <v>36</v>
      </c>
      <c r="C19" s="58">
        <v>2011.789</v>
      </c>
      <c r="D19" s="58">
        <f t="shared" si="0"/>
        <v>1940.3399999999997</v>
      </c>
      <c r="E19" s="61">
        <v>96.448484408653187</v>
      </c>
      <c r="F19" s="61">
        <v>94.717398484296339</v>
      </c>
      <c r="G19" s="64">
        <v>1.7310822672404085</v>
      </c>
      <c r="H19" s="61">
        <v>3.5515192484632605</v>
      </c>
      <c r="I19" s="64" t="s">
        <v>73</v>
      </c>
    </row>
    <row r="20" spans="1:9" s="10" customFormat="1" ht="15" x14ac:dyDescent="0.2">
      <c r="A20" s="5" t="s">
        <v>16</v>
      </c>
      <c r="B20" s="13" t="s">
        <v>37</v>
      </c>
      <c r="C20" s="58">
        <v>1159.2629999999999</v>
      </c>
      <c r="D20" s="58">
        <f t="shared" si="0"/>
        <v>1108.204</v>
      </c>
      <c r="E20" s="61">
        <v>95.595563733164951</v>
      </c>
      <c r="F20" s="61">
        <v>93.616551626592511</v>
      </c>
      <c r="G20" s="64">
        <v>1.9790290446837882</v>
      </c>
      <c r="H20" s="61">
        <v>4.3437849257270038</v>
      </c>
      <c r="I20" s="64" t="s">
        <v>73</v>
      </c>
    </row>
    <row r="21" spans="1:9" s="10" customFormat="1" ht="15" x14ac:dyDescent="0.2">
      <c r="A21" s="5" t="s">
        <v>17</v>
      </c>
      <c r="B21" s="13" t="s">
        <v>38</v>
      </c>
      <c r="C21" s="58">
        <v>885.83</v>
      </c>
      <c r="D21" s="58">
        <f t="shared" si="0"/>
        <v>815.64407923181727</v>
      </c>
      <c r="E21" s="61">
        <v>92.076818264431921</v>
      </c>
      <c r="F21" s="61">
        <v>90.200003883137839</v>
      </c>
      <c r="G21" s="64">
        <v>1.8768693294685574</v>
      </c>
      <c r="H21" s="61">
        <v>7.8794664688716152</v>
      </c>
      <c r="I21" s="64" t="s">
        <v>73</v>
      </c>
    </row>
    <row r="22" spans="1:9" s="10" customFormat="1" ht="15" x14ac:dyDescent="0.2">
      <c r="A22" s="5" t="s">
        <v>18</v>
      </c>
      <c r="B22" s="13" t="s">
        <v>39</v>
      </c>
      <c r="C22" s="58">
        <v>1213.4939999999999</v>
      </c>
      <c r="D22" s="58">
        <f t="shared" si="0"/>
        <v>1167.2460381114054</v>
      </c>
      <c r="E22" s="61">
        <v>96.188859451419248</v>
      </c>
      <c r="F22" s="61">
        <v>95.478690199122624</v>
      </c>
      <c r="G22" s="64" t="s">
        <v>73</v>
      </c>
      <c r="H22" s="61">
        <v>3.8110859416240523</v>
      </c>
      <c r="I22" s="64" t="s">
        <v>73</v>
      </c>
    </row>
    <row r="23" spans="1:9" s="10" customFormat="1" ht="15" x14ac:dyDescent="0.2">
      <c r="A23" s="5" t="s">
        <v>19</v>
      </c>
      <c r="B23" s="13" t="s">
        <v>40</v>
      </c>
      <c r="C23" s="58">
        <v>1431.116</v>
      </c>
      <c r="D23" s="58">
        <f t="shared" si="0"/>
        <v>1404.0689811007501</v>
      </c>
      <c r="E23" s="61">
        <v>98.110075011442134</v>
      </c>
      <c r="F23" s="61">
        <v>97.309920358526369</v>
      </c>
      <c r="G23" s="64" t="s">
        <v>73</v>
      </c>
      <c r="H23" s="61">
        <v>1.889948546691447</v>
      </c>
      <c r="I23" s="64" t="s">
        <v>73</v>
      </c>
    </row>
    <row r="24" spans="1:9" s="10" customFormat="1" ht="15" x14ac:dyDescent="0.2">
      <c r="A24" s="5" t="s">
        <v>20</v>
      </c>
      <c r="B24" s="13" t="s">
        <v>41</v>
      </c>
      <c r="C24" s="58">
        <v>1229.5640000000001</v>
      </c>
      <c r="D24" s="58">
        <f t="shared" si="0"/>
        <v>1192.886</v>
      </c>
      <c r="E24" s="61">
        <v>97.016991388817502</v>
      </c>
      <c r="F24" s="61">
        <v>95.904943334640919</v>
      </c>
      <c r="G24" s="64">
        <v>1.112054493300759</v>
      </c>
      <c r="H24" s="61">
        <v>2.886578773124405</v>
      </c>
      <c r="I24" s="64" t="s">
        <v>73</v>
      </c>
    </row>
    <row r="25" spans="1:9" s="10" customFormat="1" ht="15" x14ac:dyDescent="0.2">
      <c r="A25" s="5" t="s">
        <v>77</v>
      </c>
      <c r="B25" s="13" t="s">
        <v>42</v>
      </c>
      <c r="C25" s="58">
        <v>678.99800000000005</v>
      </c>
      <c r="D25" s="58">
        <f t="shared" si="0"/>
        <v>645.54895073763214</v>
      </c>
      <c r="E25" s="61">
        <v>95.073763212503152</v>
      </c>
      <c r="F25" s="61">
        <v>93.961676619947127</v>
      </c>
      <c r="G25" s="64" t="s">
        <v>73</v>
      </c>
      <c r="H25" s="61">
        <v>4.9263320065028866</v>
      </c>
      <c r="I25" s="64" t="s">
        <v>73</v>
      </c>
    </row>
    <row r="26" spans="1:9" s="10" customFormat="1" ht="30" x14ac:dyDescent="0.2">
      <c r="A26" s="25" t="s">
        <v>63</v>
      </c>
      <c r="B26" s="18" t="s">
        <v>84</v>
      </c>
      <c r="C26" s="59">
        <v>708.79300000000001</v>
      </c>
      <c r="D26" s="59">
        <f t="shared" si="0"/>
        <v>667.07600000000002</v>
      </c>
      <c r="E26" s="62">
        <v>94.114360610220473</v>
      </c>
      <c r="F26" s="62">
        <v>87.766286846391665</v>
      </c>
      <c r="G26" s="65">
        <v>6.3480448662928124</v>
      </c>
      <c r="H26" s="62">
        <v>5.546301106958877</v>
      </c>
      <c r="I26" s="65" t="s">
        <v>73</v>
      </c>
    </row>
    <row r="27" spans="1:9" ht="15" customHeight="1" x14ac:dyDescent="0.25">
      <c r="A27" s="39" t="s">
        <v>76</v>
      </c>
      <c r="B27" s="29"/>
      <c r="C27" s="29"/>
      <c r="D27" s="29"/>
      <c r="E27" s="29"/>
      <c r="F27" s="29"/>
      <c r="G27" s="29"/>
      <c r="H27" s="29"/>
      <c r="I27" s="29"/>
    </row>
    <row r="28" spans="1:9" ht="15" customHeight="1" x14ac:dyDescent="0.25">
      <c r="A28" s="29" t="s">
        <v>88</v>
      </c>
      <c r="B28" s="29"/>
      <c r="C28" s="29"/>
      <c r="D28" s="29"/>
      <c r="E28" s="29"/>
      <c r="F28" s="29"/>
      <c r="G28" s="29"/>
      <c r="H28" s="29"/>
      <c r="I28" s="29"/>
    </row>
    <row r="29" spans="1:9" s="44" customFormat="1" ht="170.1" customHeight="1" x14ac:dyDescent="0.2">
      <c r="A29" s="92" t="s">
        <v>89</v>
      </c>
      <c r="B29" s="92"/>
      <c r="C29" s="92"/>
      <c r="D29" s="92"/>
      <c r="E29" s="92"/>
      <c r="F29" s="92"/>
      <c r="G29" s="92"/>
      <c r="H29" s="92"/>
      <c r="I29" s="92"/>
    </row>
    <row r="30" spans="1:9" s="44" customFormat="1" ht="15" customHeight="1" x14ac:dyDescent="0.2">
      <c r="A30" s="53" t="s">
        <v>82</v>
      </c>
      <c r="B30" s="54"/>
      <c r="C30" s="54"/>
      <c r="D30" s="54"/>
      <c r="E30" s="54"/>
      <c r="F30" s="54"/>
      <c r="G30" s="55"/>
      <c r="H30" s="55"/>
      <c r="I30" s="55"/>
    </row>
    <row r="31" spans="1:9" s="1" customFormat="1" ht="15" customHeight="1" x14ac:dyDescent="0.25">
      <c r="A31" s="39" t="s">
        <v>78</v>
      </c>
      <c r="B31" s="51"/>
      <c r="C31" s="52"/>
      <c r="D31" s="29"/>
      <c r="E31" s="29"/>
      <c r="F31" s="52"/>
      <c r="G31" s="52"/>
      <c r="H31" s="52"/>
      <c r="I31" s="52"/>
    </row>
    <row r="32" spans="1:9" s="44" customFormat="1" ht="15" customHeight="1" x14ac:dyDescent="0.2">
      <c r="A32" s="55" t="s">
        <v>83</v>
      </c>
      <c r="B32" s="55"/>
      <c r="C32" s="55"/>
      <c r="D32" s="55"/>
      <c r="E32" s="55"/>
      <c r="F32" s="55"/>
      <c r="G32" s="55"/>
      <c r="H32" s="55"/>
      <c r="I32" s="55"/>
    </row>
  </sheetData>
  <mergeCells count="9">
    <mergeCell ref="A29:I29"/>
    <mergeCell ref="F6:F7"/>
    <mergeCell ref="G6:G7"/>
    <mergeCell ref="H6:H7"/>
    <mergeCell ref="I6:I7"/>
    <mergeCell ref="A5:B8"/>
    <mergeCell ref="C5:C8"/>
    <mergeCell ref="D5:E7"/>
    <mergeCell ref="F5:I5"/>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F183B-5FCA-43C8-96A2-9EA03CD30723}">
  <dimension ref="A1:K31"/>
  <sheetViews>
    <sheetView showGridLines="0" zoomScaleNormal="100" zoomScaleSheetLayoutView="85" workbookViewId="0">
      <selection activeCell="B27" sqref="B27"/>
    </sheetView>
  </sheetViews>
  <sheetFormatPr defaultRowHeight="15.75" x14ac:dyDescent="0.25"/>
  <cols>
    <col min="1" max="1" width="15.5703125" style="10" customWidth="1"/>
    <col min="2" max="2" width="34.28515625" style="10" bestFit="1" customWidth="1"/>
    <col min="3" max="3" width="14.7109375" style="10" customWidth="1"/>
    <col min="4" max="5" width="16.5703125" style="10" customWidth="1"/>
    <col min="6" max="11" width="14.7109375" style="10" customWidth="1"/>
  </cols>
  <sheetData>
    <row r="1" spans="1:11" x14ac:dyDescent="0.25">
      <c r="A1" s="66" t="s">
        <v>62</v>
      </c>
      <c r="B1" s="66"/>
      <c r="C1" s="66"/>
      <c r="D1" s="66"/>
      <c r="E1" s="66"/>
      <c r="F1" s="66"/>
      <c r="G1" s="66"/>
      <c r="H1" s="66"/>
      <c r="I1" s="66"/>
      <c r="J1" s="66"/>
      <c r="K1" s="66"/>
    </row>
    <row r="2" spans="1:11" x14ac:dyDescent="0.25">
      <c r="A2" s="2" t="s">
        <v>23</v>
      </c>
      <c r="B2" s="2"/>
      <c r="C2" s="2"/>
      <c r="D2" s="2"/>
      <c r="E2" s="2"/>
      <c r="F2" s="2"/>
      <c r="G2" s="2"/>
      <c r="H2" s="2"/>
      <c r="I2" s="2"/>
      <c r="J2" s="2"/>
      <c r="K2" s="2"/>
    </row>
    <row r="3" spans="1:11" x14ac:dyDescent="0.25">
      <c r="A3" s="2">
        <v>2019</v>
      </c>
      <c r="B3" s="2"/>
      <c r="C3" s="2"/>
      <c r="D3" s="2"/>
      <c r="E3" s="2"/>
      <c r="F3" s="2"/>
      <c r="G3" s="2"/>
      <c r="H3" s="2"/>
      <c r="I3" s="2"/>
      <c r="J3" s="2"/>
      <c r="K3" s="2"/>
    </row>
    <row r="4" spans="1:11" x14ac:dyDescent="0.25">
      <c r="A4" s="2"/>
      <c r="B4" s="2"/>
      <c r="C4" s="2"/>
      <c r="D4" s="2"/>
      <c r="E4" s="2"/>
      <c r="F4" s="2"/>
      <c r="G4" s="2"/>
      <c r="H4" s="2"/>
      <c r="I4" s="2"/>
      <c r="J4" s="2"/>
      <c r="K4" s="2"/>
    </row>
    <row r="5" spans="1:11" s="10" customFormat="1" ht="15.75" customHeight="1" x14ac:dyDescent="0.2">
      <c r="A5" s="67" t="s">
        <v>22</v>
      </c>
      <c r="B5" s="68"/>
      <c r="C5" s="71" t="s">
        <v>48</v>
      </c>
      <c r="D5" s="79" t="s">
        <v>46</v>
      </c>
      <c r="E5" s="80"/>
      <c r="F5" s="89" t="s">
        <v>0</v>
      </c>
      <c r="G5" s="89"/>
      <c r="H5" s="85" t="s">
        <v>1</v>
      </c>
      <c r="I5" s="85"/>
      <c r="J5" s="85" t="s">
        <v>2</v>
      </c>
      <c r="K5" s="86"/>
    </row>
    <row r="6" spans="1:11" s="10" customFormat="1" ht="15.75" customHeight="1" x14ac:dyDescent="0.2">
      <c r="A6" s="69"/>
      <c r="B6" s="70"/>
      <c r="C6" s="72"/>
      <c r="D6" s="81"/>
      <c r="E6" s="82"/>
      <c r="F6" s="90"/>
      <c r="G6" s="90"/>
      <c r="H6" s="87"/>
      <c r="I6" s="87"/>
      <c r="J6" s="87"/>
      <c r="K6" s="88"/>
    </row>
    <row r="7" spans="1:11" s="10" customFormat="1" x14ac:dyDescent="0.25">
      <c r="A7" s="69"/>
      <c r="B7" s="70"/>
      <c r="C7" s="72"/>
      <c r="D7" s="8" t="s">
        <v>3</v>
      </c>
      <c r="E7" s="8" t="s">
        <v>4</v>
      </c>
      <c r="F7" s="8" t="s">
        <v>3</v>
      </c>
      <c r="G7" s="8" t="s">
        <v>4</v>
      </c>
      <c r="H7" s="8" t="s">
        <v>3</v>
      </c>
      <c r="I7" s="8" t="s">
        <v>4</v>
      </c>
      <c r="J7" s="8" t="s">
        <v>3</v>
      </c>
      <c r="K7" s="9" t="s">
        <v>4</v>
      </c>
    </row>
    <row r="8" spans="1:11" s="11" customFormat="1" x14ac:dyDescent="0.25">
      <c r="A8" s="83"/>
      <c r="B8" s="84"/>
      <c r="C8" s="22" t="s">
        <v>50</v>
      </c>
      <c r="D8" s="23" t="s">
        <v>56</v>
      </c>
      <c r="E8" s="23" t="s">
        <v>51</v>
      </c>
      <c r="F8" s="23" t="s">
        <v>52</v>
      </c>
      <c r="G8" s="23" t="s">
        <v>57</v>
      </c>
      <c r="H8" s="23" t="s">
        <v>54</v>
      </c>
      <c r="I8" s="24" t="s">
        <v>58</v>
      </c>
      <c r="J8" s="23" t="s">
        <v>59</v>
      </c>
      <c r="K8" s="24" t="s">
        <v>60</v>
      </c>
    </row>
    <row r="9" spans="1:11" x14ac:dyDescent="0.25">
      <c r="A9" s="14" t="s">
        <v>21</v>
      </c>
      <c r="B9" s="14"/>
      <c r="C9" s="15">
        <v>24576545</v>
      </c>
      <c r="D9" s="15">
        <f>SUM(F9,H9,J9)</f>
        <v>17844282</v>
      </c>
      <c r="E9" s="16">
        <f>100*D9/C9</f>
        <v>72.60695919625806</v>
      </c>
      <c r="F9" s="15">
        <f>SUM(F10:F26)</f>
        <v>5088298</v>
      </c>
      <c r="G9" s="16">
        <f>100*F9/$D9</f>
        <v>28.515005535106429</v>
      </c>
      <c r="H9" s="15">
        <f>SUM(H10:H26)</f>
        <v>2525030</v>
      </c>
      <c r="I9" s="16">
        <f>100*H9/$D9</f>
        <v>14.150359201900082</v>
      </c>
      <c r="J9" s="15">
        <f>SUM(J10:J26)</f>
        <v>10230954</v>
      </c>
      <c r="K9" s="16">
        <f>100*J9/$D9</f>
        <v>57.334635262993487</v>
      </c>
    </row>
    <row r="10" spans="1:11" x14ac:dyDescent="0.25">
      <c r="A10" s="3" t="s">
        <v>6</v>
      </c>
      <c r="B10" s="13" t="s">
        <v>27</v>
      </c>
      <c r="C10" s="4">
        <v>3294425</v>
      </c>
      <c r="D10" s="4">
        <f>SUM(F10,H10,J10)</f>
        <v>2489990</v>
      </c>
      <c r="E10" s="12">
        <f>100*D10/C10</f>
        <v>75.581930078845318</v>
      </c>
      <c r="F10" s="4">
        <v>3374</v>
      </c>
      <c r="G10" s="12">
        <f>100*F10/$D10</f>
        <v>0.13550255221908522</v>
      </c>
      <c r="H10" s="4">
        <v>10885</v>
      </c>
      <c r="I10" s="12">
        <f>100*H10/$D10</f>
        <v>0.43715035000140562</v>
      </c>
      <c r="J10" s="4">
        <v>2475731</v>
      </c>
      <c r="K10" s="12">
        <f>100*J10/$D10</f>
        <v>99.427347097779503</v>
      </c>
    </row>
    <row r="11" spans="1:11" x14ac:dyDescent="0.25">
      <c r="A11" s="5" t="s">
        <v>7</v>
      </c>
      <c r="B11" s="13" t="s">
        <v>28</v>
      </c>
      <c r="C11" s="4">
        <v>415631</v>
      </c>
      <c r="D11" s="4">
        <f t="shared" ref="D11:D26" si="0">SUM(F11,H11,J11)</f>
        <v>336544</v>
      </c>
      <c r="E11" s="12">
        <f t="shared" ref="E11:E26" si="1">100*D11/C11</f>
        <v>80.971823564652297</v>
      </c>
      <c r="F11" s="4">
        <v>66518</v>
      </c>
      <c r="G11" s="12">
        <f t="shared" ref="G11:G26" si="2">100*F11/$D11</f>
        <v>19.765023295616622</v>
      </c>
      <c r="H11" s="4">
        <v>76698</v>
      </c>
      <c r="I11" s="12">
        <f t="shared" ref="I11:I26" si="3">100*H11/$D11</f>
        <v>22.789887800703621</v>
      </c>
      <c r="J11" s="4">
        <v>193328</v>
      </c>
      <c r="K11" s="12">
        <f t="shared" ref="K11:K26" si="4">100*J11/$D11</f>
        <v>57.445088903679753</v>
      </c>
    </row>
    <row r="12" spans="1:11" x14ac:dyDescent="0.25">
      <c r="A12" s="5" t="s">
        <v>8</v>
      </c>
      <c r="B12" s="13" t="s">
        <v>29</v>
      </c>
      <c r="C12" s="6">
        <v>1201448</v>
      </c>
      <c r="D12" s="4">
        <f t="shared" si="0"/>
        <v>1117331</v>
      </c>
      <c r="E12" s="12">
        <f t="shared" si="1"/>
        <v>92.998698237460133</v>
      </c>
      <c r="F12" s="4">
        <v>649155</v>
      </c>
      <c r="G12" s="12">
        <f t="shared" si="2"/>
        <v>58.098719179902822</v>
      </c>
      <c r="H12" s="4">
        <v>49985</v>
      </c>
      <c r="I12" s="12">
        <f t="shared" si="3"/>
        <v>4.4736071942871005</v>
      </c>
      <c r="J12" s="4">
        <v>418191</v>
      </c>
      <c r="K12" s="12">
        <f t="shared" si="4"/>
        <v>37.42767362581008</v>
      </c>
    </row>
    <row r="13" spans="1:11" x14ac:dyDescent="0.25">
      <c r="A13" s="5" t="s">
        <v>9</v>
      </c>
      <c r="B13" s="13" t="s">
        <v>30</v>
      </c>
      <c r="C13" s="4">
        <v>845444</v>
      </c>
      <c r="D13" s="4">
        <f t="shared" si="0"/>
        <v>768725</v>
      </c>
      <c r="E13" s="12">
        <f t="shared" si="1"/>
        <v>90.925596491311069</v>
      </c>
      <c r="F13" s="4">
        <v>470288</v>
      </c>
      <c r="G13" s="12">
        <f t="shared" si="2"/>
        <v>61.177664314286645</v>
      </c>
      <c r="H13" s="4">
        <v>81139</v>
      </c>
      <c r="I13" s="12">
        <f t="shared" si="3"/>
        <v>10.555009919021757</v>
      </c>
      <c r="J13" s="4">
        <v>217298</v>
      </c>
      <c r="K13" s="12">
        <f t="shared" si="4"/>
        <v>28.267325766691599</v>
      </c>
    </row>
    <row r="14" spans="1:11" x14ac:dyDescent="0.25">
      <c r="A14" s="5" t="s">
        <v>10</v>
      </c>
      <c r="B14" s="13" t="s">
        <v>31</v>
      </c>
      <c r="C14" s="4">
        <v>2767985</v>
      </c>
      <c r="D14" s="4">
        <f t="shared" si="0"/>
        <v>2016979</v>
      </c>
      <c r="E14" s="12">
        <f t="shared" si="1"/>
        <v>72.868133317196438</v>
      </c>
      <c r="F14" s="4">
        <v>718473</v>
      </c>
      <c r="G14" s="12">
        <f t="shared" si="2"/>
        <v>35.621243453699819</v>
      </c>
      <c r="H14" s="4">
        <v>112649</v>
      </c>
      <c r="I14" s="12">
        <f t="shared" si="3"/>
        <v>5.5850358382511667</v>
      </c>
      <c r="J14" s="4">
        <v>1185857</v>
      </c>
      <c r="K14" s="12">
        <f t="shared" si="4"/>
        <v>58.793720708049015</v>
      </c>
    </row>
    <row r="15" spans="1:11" x14ac:dyDescent="0.25">
      <c r="A15" s="5" t="s">
        <v>12</v>
      </c>
      <c r="B15" s="13" t="s">
        <v>32</v>
      </c>
      <c r="C15" s="4">
        <v>3754758</v>
      </c>
      <c r="D15" s="4">
        <f t="shared" si="0"/>
        <v>2327775</v>
      </c>
      <c r="E15" s="12">
        <f t="shared" si="1"/>
        <v>61.995340312211866</v>
      </c>
      <c r="F15" s="4">
        <v>586803</v>
      </c>
      <c r="G15" s="12">
        <f t="shared" si="2"/>
        <v>25.208750845764733</v>
      </c>
      <c r="H15" s="4">
        <v>158948</v>
      </c>
      <c r="I15" s="12">
        <f t="shared" si="3"/>
        <v>6.8283231841565444</v>
      </c>
      <c r="J15" s="4">
        <v>1582024</v>
      </c>
      <c r="K15" s="12">
        <f t="shared" si="4"/>
        <v>67.962925970078729</v>
      </c>
    </row>
    <row r="16" spans="1:11" x14ac:dyDescent="0.25">
      <c r="A16" s="5" t="s">
        <v>13</v>
      </c>
      <c r="B16" s="13" t="s">
        <v>33</v>
      </c>
      <c r="C16" s="6">
        <v>723149</v>
      </c>
      <c r="D16" s="4">
        <f t="shared" si="0"/>
        <v>244247</v>
      </c>
      <c r="E16" s="12">
        <f t="shared" si="1"/>
        <v>33.775473657572647</v>
      </c>
      <c r="F16" s="6">
        <v>125710</v>
      </c>
      <c r="G16" s="12">
        <f t="shared" si="2"/>
        <v>51.468390604592891</v>
      </c>
      <c r="H16" s="6">
        <v>48934</v>
      </c>
      <c r="I16" s="12">
        <f t="shared" si="3"/>
        <v>20.034637068213733</v>
      </c>
      <c r="J16" s="6">
        <v>69603</v>
      </c>
      <c r="K16" s="12">
        <f t="shared" si="4"/>
        <v>28.496972327193372</v>
      </c>
    </row>
    <row r="17" spans="1:11" x14ac:dyDescent="0.25">
      <c r="A17" s="5" t="s">
        <v>11</v>
      </c>
      <c r="B17" s="13" t="s">
        <v>34</v>
      </c>
      <c r="C17" s="4">
        <v>1278860</v>
      </c>
      <c r="D17" s="4">
        <f t="shared" si="0"/>
        <v>703536</v>
      </c>
      <c r="E17" s="12">
        <f t="shared" si="1"/>
        <v>55.012745726662807</v>
      </c>
      <c r="F17" s="4">
        <v>156001</v>
      </c>
      <c r="G17" s="12">
        <f t="shared" si="2"/>
        <v>22.173847535875918</v>
      </c>
      <c r="H17" s="4">
        <v>242318</v>
      </c>
      <c r="I17" s="12">
        <f t="shared" si="3"/>
        <v>34.442871437993226</v>
      </c>
      <c r="J17" s="4">
        <v>305217</v>
      </c>
      <c r="K17" s="12">
        <f t="shared" si="4"/>
        <v>43.383281026130859</v>
      </c>
    </row>
    <row r="18" spans="1:11" x14ac:dyDescent="0.25">
      <c r="A18" s="5" t="s">
        <v>14</v>
      </c>
      <c r="B18" s="13" t="s">
        <v>35</v>
      </c>
      <c r="C18" s="6">
        <v>1794148</v>
      </c>
      <c r="D18" s="4">
        <f t="shared" si="0"/>
        <v>1621850</v>
      </c>
      <c r="E18" s="12">
        <f t="shared" si="1"/>
        <v>90.396667387528794</v>
      </c>
      <c r="F18" s="6">
        <v>712976</v>
      </c>
      <c r="G18" s="12">
        <f t="shared" si="2"/>
        <v>43.960662206739215</v>
      </c>
      <c r="H18" s="6">
        <v>261527</v>
      </c>
      <c r="I18" s="12">
        <f t="shared" si="3"/>
        <v>16.125227363812929</v>
      </c>
      <c r="J18" s="6">
        <v>647347</v>
      </c>
      <c r="K18" s="12">
        <f t="shared" si="4"/>
        <v>39.914110429447852</v>
      </c>
    </row>
    <row r="19" spans="1:11" x14ac:dyDescent="0.25">
      <c r="A19" s="5" t="s">
        <v>15</v>
      </c>
      <c r="B19" s="13" t="s">
        <v>36</v>
      </c>
      <c r="C19" s="4">
        <v>1810544</v>
      </c>
      <c r="D19" s="4">
        <f t="shared" si="0"/>
        <v>1542082</v>
      </c>
      <c r="E19" s="12">
        <f t="shared" si="1"/>
        <v>85.172301805424226</v>
      </c>
      <c r="F19" s="4">
        <v>269743</v>
      </c>
      <c r="G19" s="12">
        <f t="shared" si="2"/>
        <v>17.492130768662108</v>
      </c>
      <c r="H19" s="4">
        <v>343585</v>
      </c>
      <c r="I19" s="12">
        <f t="shared" si="3"/>
        <v>22.280592082651896</v>
      </c>
      <c r="J19" s="4">
        <v>928754</v>
      </c>
      <c r="K19" s="12">
        <f t="shared" si="4"/>
        <v>60.227277148685999</v>
      </c>
    </row>
    <row r="20" spans="1:11" x14ac:dyDescent="0.25">
      <c r="A20" s="5" t="s">
        <v>16</v>
      </c>
      <c r="B20" s="13" t="s">
        <v>37</v>
      </c>
      <c r="C20" s="4">
        <v>1046689</v>
      </c>
      <c r="D20" s="4">
        <f t="shared" si="0"/>
        <v>697934</v>
      </c>
      <c r="E20" s="12">
        <f t="shared" si="1"/>
        <v>66.680169563260918</v>
      </c>
      <c r="F20" s="4">
        <v>177921</v>
      </c>
      <c r="G20" s="12">
        <f t="shared" si="2"/>
        <v>25.492525081168132</v>
      </c>
      <c r="H20" s="4">
        <v>241331</v>
      </c>
      <c r="I20" s="12">
        <f t="shared" si="3"/>
        <v>34.577911378439794</v>
      </c>
      <c r="J20" s="4">
        <v>278682</v>
      </c>
      <c r="K20" s="12">
        <f t="shared" si="4"/>
        <v>39.929563540392074</v>
      </c>
    </row>
    <row r="21" spans="1:11" x14ac:dyDescent="0.25">
      <c r="A21" s="5" t="s">
        <v>17</v>
      </c>
      <c r="B21" s="13" t="s">
        <v>38</v>
      </c>
      <c r="C21" s="4">
        <v>837807</v>
      </c>
      <c r="D21" s="4">
        <f t="shared" si="0"/>
        <v>208427</v>
      </c>
      <c r="E21" s="12">
        <f t="shared" si="1"/>
        <v>24.877686627111018</v>
      </c>
      <c r="F21" s="4">
        <v>22057</v>
      </c>
      <c r="G21" s="12">
        <f t="shared" si="2"/>
        <v>10.582602062112874</v>
      </c>
      <c r="H21" s="4">
        <v>37845</v>
      </c>
      <c r="I21" s="12">
        <f t="shared" si="3"/>
        <v>18.157436416587103</v>
      </c>
      <c r="J21" s="4">
        <v>148525</v>
      </c>
      <c r="K21" s="12">
        <f t="shared" si="4"/>
        <v>71.259961521300028</v>
      </c>
    </row>
    <row r="22" spans="1:11" x14ac:dyDescent="0.25">
      <c r="A22" s="5" t="s">
        <v>18</v>
      </c>
      <c r="B22" s="13" t="s">
        <v>39</v>
      </c>
      <c r="C22" s="4">
        <v>1113224</v>
      </c>
      <c r="D22" s="4">
        <f t="shared" si="0"/>
        <v>997488</v>
      </c>
      <c r="E22" s="12">
        <f t="shared" si="1"/>
        <v>89.603529927489888</v>
      </c>
      <c r="F22" s="4">
        <v>175588</v>
      </c>
      <c r="G22" s="12">
        <f t="shared" si="2"/>
        <v>17.603018783183355</v>
      </c>
      <c r="H22" s="4">
        <v>255647</v>
      </c>
      <c r="I22" s="12">
        <f t="shared" si="3"/>
        <v>25.629080249586963</v>
      </c>
      <c r="J22" s="4">
        <v>566253</v>
      </c>
      <c r="K22" s="12">
        <f t="shared" si="4"/>
        <v>56.767900967229679</v>
      </c>
    </row>
    <row r="23" spans="1:11" x14ac:dyDescent="0.25">
      <c r="A23" s="5" t="s">
        <v>19</v>
      </c>
      <c r="B23" s="13" t="s">
        <v>40</v>
      </c>
      <c r="C23" s="4">
        <v>1260963</v>
      </c>
      <c r="D23" s="4">
        <f t="shared" si="0"/>
        <v>885543</v>
      </c>
      <c r="E23" s="12">
        <f t="shared" si="1"/>
        <v>70.227516588512117</v>
      </c>
      <c r="F23" s="4">
        <v>184926</v>
      </c>
      <c r="G23" s="12">
        <f t="shared" si="2"/>
        <v>20.88278039575718</v>
      </c>
      <c r="H23" s="4">
        <v>169956</v>
      </c>
      <c r="I23" s="12">
        <f t="shared" si="3"/>
        <v>19.192292186827743</v>
      </c>
      <c r="J23" s="4">
        <v>530661</v>
      </c>
      <c r="K23" s="12">
        <f t="shared" si="4"/>
        <v>59.924927417415077</v>
      </c>
    </row>
    <row r="24" spans="1:11" x14ac:dyDescent="0.25">
      <c r="A24" s="5" t="s">
        <v>20</v>
      </c>
      <c r="B24" s="13" t="s">
        <v>41</v>
      </c>
      <c r="C24" s="4">
        <v>1132821</v>
      </c>
      <c r="D24" s="4">
        <f t="shared" si="0"/>
        <v>978956</v>
      </c>
      <c r="E24" s="12">
        <f t="shared" si="1"/>
        <v>86.417536398071718</v>
      </c>
      <c r="F24" s="4">
        <v>441113</v>
      </c>
      <c r="G24" s="12">
        <f t="shared" si="2"/>
        <v>45.0595328084204</v>
      </c>
      <c r="H24" s="4">
        <v>181443</v>
      </c>
      <c r="I24" s="12">
        <f t="shared" si="3"/>
        <v>18.5343365789678</v>
      </c>
      <c r="J24" s="4">
        <v>356400</v>
      </c>
      <c r="K24" s="12">
        <f t="shared" si="4"/>
        <v>36.406130612611804</v>
      </c>
    </row>
    <row r="25" spans="1:11" x14ac:dyDescent="0.25">
      <c r="A25" s="5" t="s">
        <v>5</v>
      </c>
      <c r="B25" s="13" t="s">
        <v>42</v>
      </c>
      <c r="C25" s="4">
        <v>603761</v>
      </c>
      <c r="D25" s="4">
        <f t="shared" si="0"/>
        <v>493409</v>
      </c>
      <c r="E25" s="12">
        <f t="shared" si="1"/>
        <v>81.722569029798208</v>
      </c>
      <c r="F25" s="4">
        <v>92332</v>
      </c>
      <c r="G25" s="12">
        <f t="shared" si="2"/>
        <v>18.713075764730679</v>
      </c>
      <c r="H25" s="4">
        <v>136773</v>
      </c>
      <c r="I25" s="12">
        <f t="shared" si="3"/>
        <v>27.720005107324756</v>
      </c>
      <c r="J25" s="4">
        <v>264304</v>
      </c>
      <c r="K25" s="12">
        <f t="shared" si="4"/>
        <v>53.566919127944566</v>
      </c>
    </row>
    <row r="26" spans="1:11" ht="30" x14ac:dyDescent="0.25">
      <c r="A26" s="25" t="s">
        <v>63</v>
      </c>
      <c r="B26" s="18" t="s">
        <v>43</v>
      </c>
      <c r="C26" s="19">
        <v>694891</v>
      </c>
      <c r="D26" s="19">
        <f t="shared" si="0"/>
        <v>413466</v>
      </c>
      <c r="E26" s="20">
        <f t="shared" si="1"/>
        <v>59.500842578188525</v>
      </c>
      <c r="F26" s="19">
        <v>235320</v>
      </c>
      <c r="G26" s="21">
        <f t="shared" si="2"/>
        <v>56.913990509497758</v>
      </c>
      <c r="H26" s="19">
        <v>115367</v>
      </c>
      <c r="I26" s="21">
        <f t="shared" si="3"/>
        <v>27.902415192543039</v>
      </c>
      <c r="J26" s="19">
        <v>62779</v>
      </c>
      <c r="K26" s="21">
        <f t="shared" si="4"/>
        <v>15.183594297959203</v>
      </c>
    </row>
    <row r="27" spans="1:11" s="1" customFormat="1" x14ac:dyDescent="0.25">
      <c r="A27" s="43" t="s">
        <v>68</v>
      </c>
      <c r="B27" s="40"/>
      <c r="D27" s="10"/>
      <c r="E27" s="10"/>
    </row>
    <row r="28" spans="1:11" x14ac:dyDescent="0.25">
      <c r="A28" s="39" t="s">
        <v>65</v>
      </c>
    </row>
    <row r="29" spans="1:11" s="10" customFormat="1" ht="15" x14ac:dyDescent="0.2">
      <c r="A29" s="42" t="s">
        <v>67</v>
      </c>
      <c r="C29" s="17"/>
      <c r="D29" s="17"/>
      <c r="E29" s="17"/>
      <c r="F29" s="17"/>
      <c r="G29" s="17"/>
      <c r="H29" s="17"/>
      <c r="I29" s="17"/>
    </row>
    <row r="30" spans="1:11" s="10" customFormat="1" ht="15" x14ac:dyDescent="0.2">
      <c r="A30" s="27"/>
      <c r="B30" s="28"/>
      <c r="C30" s="26"/>
    </row>
    <row r="31" spans="1:11" s="10" customFormat="1" ht="15" x14ac:dyDescent="0.2">
      <c r="A31" s="29"/>
      <c r="B31" s="29"/>
    </row>
  </sheetData>
  <mergeCells count="7">
    <mergeCell ref="A1:K1"/>
    <mergeCell ref="A5:B8"/>
    <mergeCell ref="C5:C7"/>
    <mergeCell ref="D5:E6"/>
    <mergeCell ref="F5:G6"/>
    <mergeCell ref="H5:I6"/>
    <mergeCell ref="J5:K6"/>
  </mergeCells>
  <pageMargins left="0.5" right="0.25" top="0.5" bottom="0.75" header="0.3" footer="0.3"/>
  <pageSetup paperSize="9" scale="51" orientation="portrait" r:id="rId1"/>
  <headerFooter>
    <oddFooter xml:space="preserve">&amp;L&amp;"Arial,Regular"&amp;10________________________________________________
&amp;"Arial,Bold Italic"Compendium of Philippine Environment Statistics &amp;"Arial,Regular"
Philippine Statistics Authority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2010</vt:lpstr>
      <vt:lpstr>2011</vt:lpstr>
      <vt:lpstr>2012</vt:lpstr>
      <vt:lpstr>2015</vt:lpstr>
      <vt:lpstr>2018</vt:lpstr>
      <vt:lpstr>2019</vt:lpstr>
      <vt:lpstr>2020</vt:lpstr>
      <vt:lpstr>2022</vt:lpstr>
      <vt:lpstr>2019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Myra C. Concepcion</dc:creator>
  <cp:lastModifiedBy>Jomy Llaneta</cp:lastModifiedBy>
  <cp:lastPrinted>2020-01-07T06:10:04Z</cp:lastPrinted>
  <dcterms:created xsi:type="dcterms:W3CDTF">2019-05-02T03:10:43Z</dcterms:created>
  <dcterms:modified xsi:type="dcterms:W3CDTF">2023-09-19T06:25:58Z</dcterms:modified>
  <cp:contentStatus/>
</cp:coreProperties>
</file>