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lgabitanan\ENRAD 2023 Storage\ENRAD 2023\3 Statistics\Component 5\Draft web release materials\Revised ao 19Sept23\2. CPES Comp 5 Stat Tables\"/>
    </mc:Choice>
  </mc:AlternateContent>
  <xr:revisionPtr revIDLastSave="0" documentId="13_ncr:1_{95E6548F-97D5-4D87-BAC0-812C73A5E640}" xr6:coauthVersionLast="47" xr6:coauthVersionMax="47" xr10:uidLastSave="{00000000-0000-0000-0000-000000000000}"/>
  <bookViews>
    <workbookView xWindow="-120" yWindow="-120" windowWidth="29040" windowHeight="15840" firstSheet="2" activeTab="2" xr2:uid="{00000000-000D-0000-FFFF-FFFF00000000}"/>
  </bookViews>
  <sheets>
    <sheet name="2010" sheetId="3" state="hidden" r:id="rId1"/>
    <sheet name="2011" sheetId="11" state="hidden" r:id="rId2"/>
    <sheet name="2019" sheetId="13" r:id="rId3"/>
    <sheet name="2020" sheetId="15" r:id="rId4"/>
    <sheet name="2022"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5" l="1"/>
  <c r="E25" i="15"/>
  <c r="E24" i="15"/>
  <c r="E23" i="15"/>
  <c r="E22" i="15"/>
  <c r="E21" i="15"/>
  <c r="E20" i="15"/>
  <c r="E19" i="15"/>
  <c r="E18" i="15"/>
  <c r="D18" i="15" s="1"/>
  <c r="E17" i="15"/>
  <c r="E16" i="15"/>
  <c r="E15" i="15"/>
  <c r="E14" i="15"/>
  <c r="E13" i="15"/>
  <c r="E12" i="15"/>
  <c r="E11" i="15"/>
  <c r="E10" i="15"/>
  <c r="E9" i="15"/>
  <c r="E26" i="16"/>
  <c r="D26" i="16" s="1"/>
  <c r="E25" i="16"/>
  <c r="D25" i="16" s="1"/>
  <c r="E24" i="16"/>
  <c r="D24" i="16" s="1"/>
  <c r="E23" i="16"/>
  <c r="D23" i="16" s="1"/>
  <c r="E22" i="16"/>
  <c r="D22" i="16" s="1"/>
  <c r="E21" i="16"/>
  <c r="D21" i="16" s="1"/>
  <c r="E20" i="16"/>
  <c r="D20" i="16" s="1"/>
  <c r="E19" i="16"/>
  <c r="D19" i="16" s="1"/>
  <c r="E18" i="16"/>
  <c r="D18" i="16" s="1"/>
  <c r="E17" i="16"/>
  <c r="D17" i="16" s="1"/>
  <c r="E16" i="16"/>
  <c r="D16" i="16" s="1"/>
  <c r="E15" i="16"/>
  <c r="D15" i="16" s="1"/>
  <c r="E14" i="16"/>
  <c r="D14" i="16" s="1"/>
  <c r="E13" i="16"/>
  <c r="D13" i="16" s="1"/>
  <c r="E12" i="16"/>
  <c r="D12" i="16" s="1"/>
  <c r="E11" i="16"/>
  <c r="D11" i="16" s="1"/>
  <c r="E10" i="16"/>
  <c r="D10" i="16" s="1"/>
  <c r="D26" i="13"/>
  <c r="D25" i="13"/>
  <c r="D24" i="13"/>
  <c r="D23" i="13"/>
  <c r="D22" i="13"/>
  <c r="D21" i="13"/>
  <c r="D20" i="13"/>
  <c r="D19" i="13"/>
  <c r="D18" i="13"/>
  <c r="D17" i="13"/>
  <c r="D16" i="13"/>
  <c r="D15" i="13"/>
  <c r="D14" i="13"/>
  <c r="D13" i="13"/>
  <c r="D12" i="13"/>
  <c r="D11" i="13"/>
  <c r="D10" i="13"/>
  <c r="D9" i="13"/>
  <c r="D9" i="16"/>
  <c r="D26" i="15" l="1"/>
  <c r="D25" i="15"/>
  <c r="D24" i="15"/>
  <c r="D23" i="15"/>
  <c r="D22" i="15"/>
  <c r="D21" i="15"/>
  <c r="D20" i="15"/>
  <c r="D19" i="15"/>
  <c r="D17" i="15"/>
  <c r="D16" i="15"/>
  <c r="D15" i="15"/>
  <c r="D14" i="15"/>
  <c r="D13" i="15"/>
  <c r="D12" i="15"/>
  <c r="D11" i="15"/>
  <c r="D10" i="15"/>
  <c r="D9" i="15"/>
  <c r="D8" i="11" l="1"/>
  <c r="I25" i="11" l="1"/>
  <c r="G25" i="11"/>
  <c r="E25" i="11"/>
  <c r="I24" i="11"/>
  <c r="G24" i="11"/>
  <c r="E24" i="11"/>
  <c r="I23" i="11"/>
  <c r="G23" i="11"/>
  <c r="E23" i="11"/>
  <c r="I22" i="11"/>
  <c r="G22" i="11"/>
  <c r="E22" i="11"/>
  <c r="I21" i="11"/>
  <c r="G21" i="11"/>
  <c r="E21" i="11"/>
  <c r="I20" i="11"/>
  <c r="G20" i="11"/>
  <c r="E20" i="11"/>
  <c r="I19" i="11"/>
  <c r="G19" i="11"/>
  <c r="E19" i="11"/>
  <c r="I18" i="11"/>
  <c r="G18" i="11"/>
  <c r="E18" i="11"/>
  <c r="I17" i="11"/>
  <c r="G17" i="11"/>
  <c r="E17" i="11"/>
  <c r="I16" i="11"/>
  <c r="G16" i="11"/>
  <c r="E16" i="11"/>
  <c r="I15" i="11"/>
  <c r="G15" i="11"/>
  <c r="E15" i="11"/>
  <c r="I14" i="11"/>
  <c r="G14" i="11"/>
  <c r="E14" i="11"/>
  <c r="I13" i="11"/>
  <c r="G13" i="11"/>
  <c r="E13" i="11"/>
  <c r="I12" i="11"/>
  <c r="G12" i="11"/>
  <c r="E12" i="11"/>
  <c r="I11" i="11"/>
  <c r="G11" i="11"/>
  <c r="E11" i="11"/>
  <c r="I10" i="11"/>
  <c r="G10" i="11"/>
  <c r="E10" i="11"/>
  <c r="I9" i="11"/>
  <c r="G9" i="11"/>
  <c r="E9" i="11"/>
  <c r="H8" i="11"/>
  <c r="F8" i="11"/>
  <c r="C8" i="11"/>
  <c r="E8" i="11" l="1"/>
  <c r="I8" i="11"/>
  <c r="G8" i="11"/>
  <c r="I10" i="3" l="1"/>
  <c r="I11" i="3"/>
  <c r="I12" i="3"/>
  <c r="I13" i="3"/>
  <c r="I14" i="3"/>
  <c r="I16" i="3"/>
  <c r="I18" i="3"/>
  <c r="I19" i="3"/>
  <c r="I20" i="3"/>
  <c r="I21" i="3"/>
  <c r="I23" i="3"/>
  <c r="I24" i="3"/>
  <c r="I25" i="3"/>
  <c r="G13" i="3"/>
  <c r="G14" i="3"/>
  <c r="G16" i="3"/>
  <c r="G18" i="3"/>
  <c r="G19" i="3"/>
  <c r="G20" i="3"/>
  <c r="G21" i="3"/>
  <c r="G23" i="3"/>
  <c r="G24" i="3"/>
  <c r="G25" i="3"/>
  <c r="G12" i="3"/>
  <c r="G11" i="3"/>
  <c r="G10" i="3"/>
  <c r="E10" i="3"/>
  <c r="E11" i="3"/>
  <c r="E12" i="3"/>
  <c r="E13" i="3"/>
  <c r="E14" i="3"/>
  <c r="E16" i="3"/>
  <c r="E18" i="3"/>
  <c r="E19" i="3"/>
  <c r="E20" i="3"/>
  <c r="E21" i="3"/>
  <c r="E23" i="3"/>
  <c r="E24" i="3"/>
  <c r="E25" i="3"/>
  <c r="H8" i="3" l="1"/>
  <c r="F8" i="3"/>
  <c r="D8" i="3"/>
  <c r="C8" i="3"/>
  <c r="E8" i="3" l="1"/>
  <c r="I8" i="3"/>
  <c r="G8" i="3"/>
</calcChain>
</file>

<file path=xl/sharedStrings.xml><?xml version="1.0" encoding="utf-8"?>
<sst xmlns="http://schemas.openxmlformats.org/spreadsheetml/2006/main" count="312" uniqueCount="75">
  <si>
    <t>No.</t>
  </si>
  <si>
    <t>%</t>
  </si>
  <si>
    <t>NCR</t>
  </si>
  <si>
    <t>CAR</t>
  </si>
  <si>
    <t>I</t>
  </si>
  <si>
    <t>II</t>
  </si>
  <si>
    <t>III</t>
  </si>
  <si>
    <t>IV-A</t>
  </si>
  <si>
    <t>IV-B</t>
  </si>
  <si>
    <t>V</t>
  </si>
  <si>
    <t>VI</t>
  </si>
  <si>
    <t>VII</t>
  </si>
  <si>
    <t>VIII</t>
  </si>
  <si>
    <t>IX</t>
  </si>
  <si>
    <t>X</t>
  </si>
  <si>
    <t>XI</t>
  </si>
  <si>
    <t>XII</t>
  </si>
  <si>
    <t>CARAGA</t>
  </si>
  <si>
    <t>ARMM</t>
  </si>
  <si>
    <t>HHs with Sanitary Toilet</t>
  </si>
  <si>
    <t>HH's w/ satisfactory disposal of solid waste</t>
  </si>
  <si>
    <t>HH's w/ complete basic sanitation facilities</t>
  </si>
  <si>
    <t>NUMBER OF HOUSEHOLDS WITH IMPROVED SANITATION FACILITY BY REGION, BY TYPE</t>
  </si>
  <si>
    <t>Total Household (HH)</t>
  </si>
  <si>
    <t>Region</t>
  </si>
  <si>
    <t>Philippines</t>
  </si>
  <si>
    <t>National Capital Region</t>
  </si>
  <si>
    <t>Cordillera Administrative Region</t>
  </si>
  <si>
    <t>Ilocos Region</t>
  </si>
  <si>
    <t>Cagayan Valley</t>
  </si>
  <si>
    <t>Central Luzon</t>
  </si>
  <si>
    <t>CALABARZON</t>
  </si>
  <si>
    <t>MIMAROPA</t>
  </si>
  <si>
    <t>Bicol Region</t>
  </si>
  <si>
    <t>Western Visayas</t>
  </si>
  <si>
    <t>Central Visayas</t>
  </si>
  <si>
    <t>Eastern Visayas</t>
  </si>
  <si>
    <t>Zamboanga Peninsula</t>
  </si>
  <si>
    <t>Northern Mindanao</t>
  </si>
  <si>
    <t>Davao Region</t>
  </si>
  <si>
    <t>SOCCSKSARGEN</t>
  </si>
  <si>
    <t>Caraga</t>
  </si>
  <si>
    <t>Autonomous Region in Muslim Mindanao</t>
  </si>
  <si>
    <t>…</t>
  </si>
  <si>
    <t>Table 5.2.1.</t>
  </si>
  <si>
    <t>Table 5.2.2.</t>
  </si>
  <si>
    <t>BARMM</t>
  </si>
  <si>
    <t>Note: Data are reported without any adjustment.</t>
  </si>
  <si>
    <t>… no data</t>
  </si>
  <si>
    <t>Bangsamoro Autonomous Region in Muslim Mindanao</t>
  </si>
  <si>
    <r>
      <rPr>
        <i/>
        <sz val="12"/>
        <color theme="1"/>
        <rFont val="Arial"/>
        <family val="2"/>
      </rPr>
      <t>Source:</t>
    </r>
    <r>
      <rPr>
        <sz val="12"/>
        <color theme="1"/>
        <rFont val="Arial"/>
        <family val="2"/>
      </rPr>
      <t xml:space="preserve"> Field Health Services Information System Annual Report,  Department of Health</t>
    </r>
  </si>
  <si>
    <t>Basic</t>
  </si>
  <si>
    <t>Limited</t>
  </si>
  <si>
    <t>Unimproved</t>
  </si>
  <si>
    <t>Open Defecation</t>
  </si>
  <si>
    <t>*</t>
  </si>
  <si>
    <t xml:space="preserve">Notes: </t>
  </si>
  <si>
    <t>No. (in '000)</t>
  </si>
  <si>
    <r>
      <t>HHs with Improved Sanitation Facility</t>
    </r>
    <r>
      <rPr>
        <b/>
        <vertAlign val="superscript"/>
        <sz val="12"/>
        <color theme="1"/>
        <rFont val="Arial"/>
        <family val="2"/>
      </rPr>
      <t>a</t>
    </r>
    <r>
      <rPr>
        <b/>
        <sz val="12"/>
        <color theme="1"/>
        <rFont val="Arial"/>
        <family val="2"/>
      </rPr>
      <t xml:space="preserve"> </t>
    </r>
  </si>
  <si>
    <r>
      <t>HHs with Improved Sanitation Facility</t>
    </r>
    <r>
      <rPr>
        <b/>
        <vertAlign val="superscript"/>
        <sz val="12"/>
        <color theme="1"/>
        <rFont val="Arial"/>
        <family val="2"/>
      </rPr>
      <t xml:space="preserve">a </t>
    </r>
  </si>
  <si>
    <r>
      <t>Service Level Sanitation Facilities</t>
    </r>
    <r>
      <rPr>
        <b/>
        <vertAlign val="superscript"/>
        <sz val="12"/>
        <color theme="1"/>
        <rFont val="Arial"/>
        <family val="2"/>
      </rPr>
      <t>a</t>
    </r>
  </si>
  <si>
    <t>XIII</t>
  </si>
  <si>
    <r>
      <t>Source:</t>
    </r>
    <r>
      <rPr>
        <sz val="10"/>
        <color theme="1"/>
        <rFont val="Arial"/>
        <family val="2"/>
      </rPr>
      <t xml:space="preserve"> </t>
    </r>
  </si>
  <si>
    <t>* An asterisk indicates that a figure is based on fewer than 25 unweighted cases and has been suppressed.</t>
  </si>
  <si>
    <t>2019 Annual Poverty Indicators Survey</t>
  </si>
  <si>
    <t>2020 Annual Poverty Indicators Survey</t>
  </si>
  <si>
    <t>2022 Annual Poverty Indicators Survey</t>
  </si>
  <si>
    <t>Table 5.4.1a</t>
  </si>
  <si>
    <t>Table 5.4.1b</t>
  </si>
  <si>
    <t>Table 5.4.1c</t>
  </si>
  <si>
    <r>
      <rPr>
        <vertAlign val="superscript"/>
        <sz val="10"/>
        <rFont val="Arial"/>
        <family val="2"/>
      </rPr>
      <t>a</t>
    </r>
    <r>
      <rPr>
        <sz val="10"/>
        <rFont val="Arial"/>
        <family val="2"/>
      </rPr>
      <t xml:space="preserve"> Starting 2017, the survey adapted the following definition for improved sanitation.
Improved sanitation facilities are those designed to hygienically separate excreta from human contact. These include wet sanitation technologies (flush and pour flush toilets connecting to sewers, septic tanks or pit latrines) and dry sanitation technologies (ventilated improved pit latrines; pit latrines with slabs; or composting toilets)
Basic -  Use of improved facilities that are not shared with other households.
Limited - Use of improved facilities shared between two or more households.
Unimproved -  Use of pit latrines without a slab or platform, hanging latrines or bucket latrines.
Open defecation - Disposal of human faeces in fields, forests, bushes, open bodies of water, beaches or other open spaces, or with solid waste.
Service level classifications of sanitation based on WHO/UNICEF JMP Report 2017.</t>
    </r>
  </si>
  <si>
    <t>Total Household (HH) in ('000)</t>
  </si>
  <si>
    <t>PROPORTION OF HOUSEHOLDS WITH SANITATION FACILITY BY REGION AND LEVEL</t>
  </si>
  <si>
    <t>MIMAROPA Region</t>
  </si>
  <si>
    <t xml:space="preserve">MIMAROPA Region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</si>
</sst>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2"/>
      <name val="Helv"/>
    </font>
    <font>
      <sz val="12"/>
      <color theme="1"/>
      <name val="Arial"/>
      <family val="2"/>
    </font>
    <font>
      <b/>
      <sz val="12"/>
      <color theme="1"/>
      <name val="Arial"/>
      <family val="2"/>
    </font>
    <font>
      <b/>
      <sz val="12"/>
      <name val="Arial"/>
      <family val="2"/>
    </font>
    <font>
      <sz val="12"/>
      <name val="Arial"/>
      <family val="2"/>
    </font>
    <font>
      <sz val="12"/>
      <color rgb="FF000000"/>
      <name val="Arial"/>
      <family val="2"/>
    </font>
    <font>
      <sz val="12"/>
      <color indexed="8"/>
      <name val="Arial"/>
      <family val="2"/>
    </font>
    <font>
      <i/>
      <sz val="12"/>
      <color theme="1"/>
      <name val="Arial"/>
      <family val="2"/>
    </font>
    <font>
      <b/>
      <i/>
      <sz val="10"/>
      <color theme="1"/>
      <name val="Arial"/>
      <family val="2"/>
    </font>
    <font>
      <i/>
      <sz val="10"/>
      <color theme="1"/>
      <name val="Arial"/>
      <family val="2"/>
    </font>
    <font>
      <sz val="10"/>
      <color theme="1"/>
      <name val="Arial"/>
      <family val="2"/>
    </font>
    <font>
      <sz val="10"/>
      <color theme="1"/>
      <name val="Calibri"/>
      <family val="2"/>
      <scheme val="minor"/>
    </font>
    <font>
      <b/>
      <vertAlign val="superscript"/>
      <sz val="12"/>
      <color theme="1"/>
      <name val="Arial"/>
      <family val="2"/>
    </font>
    <font>
      <i/>
      <sz val="10"/>
      <name val="Arial"/>
      <family val="2"/>
    </font>
    <font>
      <sz val="10"/>
      <name val="Arial"/>
      <family val="2"/>
    </font>
    <font>
      <vertAlign val="superscript"/>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3" fontId="3" fillId="0" borderId="5" xfId="0" applyNumberFormat="1" applyFont="1" applyBorder="1"/>
    <xf numFmtId="2" fontId="3" fillId="0" borderId="5" xfId="0" applyNumberFormat="1" applyFont="1" applyBorder="1"/>
    <xf numFmtId="3" fontId="5" fillId="0" borderId="3" xfId="0" applyNumberFormat="1" applyFont="1" applyBorder="1"/>
    <xf numFmtId="3" fontId="2" fillId="0" borderId="0" xfId="0" applyNumberFormat="1" applyFont="1"/>
    <xf numFmtId="2" fontId="2" fillId="0" borderId="0" xfId="0" applyNumberFormat="1" applyFont="1"/>
    <xf numFmtId="0" fontId="2" fillId="0" borderId="0" xfId="1" applyFont="1" applyAlignment="1">
      <alignment horizontal="left" indent="1"/>
    </xf>
    <xf numFmtId="3" fontId="5" fillId="0" borderId="0" xfId="0" applyNumberFormat="1" applyFont="1"/>
    <xf numFmtId="3" fontId="5" fillId="0" borderId="0" xfId="0" applyNumberFormat="1" applyFont="1" applyAlignment="1">
      <alignment horizontal="right"/>
    </xf>
    <xf numFmtId="0" fontId="3" fillId="0" borderId="5" xfId="1" applyFont="1" applyBorder="1" applyAlignment="1" applyProtection="1">
      <alignment horizontal="left"/>
      <protection locked="0"/>
    </xf>
    <xf numFmtId="0" fontId="2" fillId="0" borderId="0" xfId="1" applyFont="1" applyAlignment="1" applyProtection="1">
      <alignment horizontal="left" indent="1"/>
      <protection locked="0"/>
    </xf>
    <xf numFmtId="3" fontId="5" fillId="0" borderId="3" xfId="0" applyNumberFormat="1" applyFont="1" applyBorder="1" applyAlignment="1">
      <alignment horizontal="right"/>
    </xf>
    <xf numFmtId="3" fontId="2" fillId="0" borderId="0" xfId="0" applyNumberFormat="1" applyFont="1" applyAlignment="1">
      <alignment horizontal="right"/>
    </xf>
    <xf numFmtId="49" fontId="6" fillId="0" borderId="0" xfId="0" applyNumberFormat="1" applyFont="1" applyAlignment="1">
      <alignment horizontal="left" vertical="center"/>
    </xf>
    <xf numFmtId="0" fontId="7" fillId="0" borderId="6" xfId="0" applyFont="1" applyBorder="1" applyAlignment="1">
      <alignment horizontal="left" wrapText="1"/>
    </xf>
    <xf numFmtId="3" fontId="4" fillId="0" borderId="5" xfId="0" applyNumberFormat="1" applyFont="1" applyBorder="1"/>
    <xf numFmtId="0" fontId="2" fillId="0" borderId="6" xfId="1" applyFont="1" applyBorder="1" applyAlignment="1">
      <alignment horizontal="left" vertical="top" indent="1"/>
    </xf>
    <xf numFmtId="3" fontId="5" fillId="0" borderId="6" xfId="0" applyNumberFormat="1" applyFont="1" applyBorder="1" applyAlignment="1">
      <alignment horizontal="right" vertical="top"/>
    </xf>
    <xf numFmtId="3" fontId="2" fillId="0" borderId="6" xfId="0" applyNumberFormat="1" applyFont="1" applyBorder="1" applyAlignment="1">
      <alignment horizontal="right" vertical="top"/>
    </xf>
    <xf numFmtId="3" fontId="2" fillId="0" borderId="6" xfId="0" applyNumberFormat="1" applyFont="1" applyBorder="1" applyAlignment="1">
      <alignment vertical="top"/>
    </xf>
    <xf numFmtId="2" fontId="2" fillId="0" borderId="6" xfId="0" applyNumberFormat="1" applyFont="1" applyBorder="1" applyAlignment="1">
      <alignment vertical="top"/>
    </xf>
    <xf numFmtId="2" fontId="3" fillId="0" borderId="3" xfId="0" applyNumberFormat="1" applyFont="1" applyBorder="1"/>
    <xf numFmtId="2" fontId="2" fillId="0" borderId="0" xfId="0" applyNumberFormat="1" applyFont="1" applyAlignment="1">
      <alignment vertical="top"/>
    </xf>
    <xf numFmtId="3" fontId="2" fillId="0" borderId="0" xfId="0" applyNumberFormat="1" applyFont="1" applyAlignment="1">
      <alignment horizontal="right" vertical="top"/>
    </xf>
    <xf numFmtId="2" fontId="3" fillId="0" borderId="3" xfId="0" applyNumberFormat="1" applyFont="1" applyBorder="1" applyAlignment="1">
      <alignment vertical="top"/>
    </xf>
    <xf numFmtId="3" fontId="3" fillId="0" borderId="3" xfId="0" applyNumberFormat="1" applyFont="1" applyBorder="1" applyAlignment="1">
      <alignment vertical="top"/>
    </xf>
    <xf numFmtId="2" fontId="2" fillId="0" borderId="3" xfId="0" applyNumberFormat="1" applyFont="1" applyBorder="1" applyAlignment="1">
      <alignment vertical="top"/>
    </xf>
    <xf numFmtId="3" fontId="2" fillId="0" borderId="3" xfId="0" applyNumberFormat="1" applyFont="1" applyBorder="1" applyAlignment="1">
      <alignment vertical="top"/>
    </xf>
    <xf numFmtId="0" fontId="3" fillId="0" borderId="0" xfId="0" applyFont="1" applyAlignment="1">
      <alignment horizontal="left"/>
    </xf>
    <xf numFmtId="0" fontId="9" fillId="0" borderId="0" xfId="0" applyFont="1"/>
    <xf numFmtId="0" fontId="10" fillId="0" borderId="0" xfId="0" applyFont="1"/>
    <xf numFmtId="0" fontId="8" fillId="0" borderId="0" xfId="0" applyFont="1"/>
    <xf numFmtId="0" fontId="11" fillId="0" borderId="0" xfId="0" applyFont="1"/>
    <xf numFmtId="0" fontId="10" fillId="0" borderId="0" xfId="0" applyFont="1" applyAlignment="1">
      <alignment vertical="center"/>
    </xf>
    <xf numFmtId="0" fontId="10" fillId="0" borderId="0" xfId="0" applyFont="1" applyAlignment="1">
      <alignment horizontal="left" vertical="center" indent="4"/>
    </xf>
    <xf numFmtId="0" fontId="3" fillId="0" borderId="4" xfId="0" applyFont="1" applyBorder="1" applyAlignment="1">
      <alignment horizontal="center" vertical="center" wrapText="1"/>
    </xf>
    <xf numFmtId="0" fontId="12" fillId="0" borderId="0" xfId="0" applyFont="1"/>
    <xf numFmtId="0" fontId="11" fillId="0" borderId="0" xfId="0" applyFont="1" applyAlignment="1">
      <alignment horizontal="right"/>
    </xf>
    <xf numFmtId="0" fontId="3" fillId="0" borderId="13" xfId="0" applyFont="1" applyBorder="1" applyAlignment="1">
      <alignment horizontal="center" vertical="center" wrapText="1"/>
    </xf>
    <xf numFmtId="0" fontId="14" fillId="0" borderId="0" xfId="0" applyFont="1" applyAlignment="1">
      <alignment vertical="center"/>
    </xf>
    <xf numFmtId="0" fontId="4" fillId="0" borderId="5" xfId="1" applyFont="1" applyBorder="1" applyAlignment="1" applyProtection="1">
      <alignment horizontal="left"/>
      <protection locked="0"/>
    </xf>
    <xf numFmtId="0" fontId="5" fillId="0" borderId="0" xfId="1" applyFont="1" applyAlignment="1" applyProtection="1">
      <alignment horizontal="left" indent="1"/>
      <protection locked="0"/>
    </xf>
    <xf numFmtId="0" fontId="5" fillId="0" borderId="0" xfId="1" applyFont="1" applyAlignment="1">
      <alignment horizontal="left" indent="1"/>
    </xf>
    <xf numFmtId="0" fontId="7" fillId="0" borderId="6" xfId="0" applyFont="1" applyBorder="1" applyAlignment="1">
      <alignment horizontal="left" vertical="top" wrapText="1"/>
    </xf>
    <xf numFmtId="0" fontId="15" fillId="0" borderId="0" xfId="0" applyFont="1" applyAlignment="1">
      <alignment horizontal="left"/>
    </xf>
    <xf numFmtId="0" fontId="11" fillId="0" borderId="0" xfId="0" applyFont="1" applyAlignment="1">
      <alignment vertical="center"/>
    </xf>
    <xf numFmtId="0" fontId="15" fillId="0" borderId="0" xfId="0" applyFont="1" applyAlignment="1">
      <alignment horizontal="left" vertical="center"/>
    </xf>
    <xf numFmtId="3" fontId="4" fillId="0" borderId="5" xfId="0" applyNumberFormat="1" applyFont="1" applyBorder="1" applyAlignment="1">
      <alignment horizontal="right" vertical="center" indent="3"/>
    </xf>
    <xf numFmtId="3" fontId="5" fillId="0" borderId="0" xfId="0" applyNumberFormat="1" applyFont="1" applyAlignment="1">
      <alignment horizontal="right" vertical="center" indent="3"/>
    </xf>
    <xf numFmtId="3" fontId="5" fillId="0" borderId="6" xfId="0" applyNumberFormat="1" applyFont="1" applyBorder="1" applyAlignment="1">
      <alignment horizontal="right" vertical="center" indent="3"/>
    </xf>
    <xf numFmtId="164" fontId="5" fillId="0" borderId="0" xfId="0" applyNumberFormat="1" applyFont="1" applyAlignment="1">
      <alignment horizontal="right" vertical="center" indent="4"/>
    </xf>
    <xf numFmtId="165" fontId="5" fillId="0" borderId="0" xfId="0" applyNumberFormat="1" applyFont="1" applyAlignment="1">
      <alignment horizontal="right" vertical="center" indent="4"/>
    </xf>
    <xf numFmtId="164" fontId="5" fillId="0" borderId="6" xfId="0" applyNumberFormat="1" applyFont="1" applyBorder="1" applyAlignment="1">
      <alignment horizontal="right" vertical="center" indent="4"/>
    </xf>
    <xf numFmtId="165" fontId="5" fillId="0" borderId="6" xfId="0" applyNumberFormat="1" applyFont="1" applyBorder="1" applyAlignment="1">
      <alignment horizontal="right" vertical="center" indent="4"/>
    </xf>
    <xf numFmtId="164" fontId="4" fillId="0" borderId="5" xfId="0" applyNumberFormat="1" applyFont="1" applyBorder="1" applyAlignment="1">
      <alignment horizontal="right" vertical="center" indent="4"/>
    </xf>
    <xf numFmtId="165" fontId="4" fillId="0" borderId="5" xfId="0" applyNumberFormat="1" applyFont="1" applyBorder="1" applyAlignment="1">
      <alignment horizontal="right" vertical="center" indent="4"/>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15" fillId="0" borderId="0" xfId="0" applyFont="1" applyAlignment="1">
      <alignment horizontal="left" vertical="top"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showGridLines="0" zoomScaleNormal="100" zoomScaleSheetLayoutView="120" workbookViewId="0">
      <selection activeCell="A26" sqref="A26:XFD26"/>
    </sheetView>
  </sheetViews>
  <sheetFormatPr defaultRowHeight="15.75" x14ac:dyDescent="0.25"/>
  <cols>
    <col min="1" max="1" width="14.7109375" style="1" customWidth="1"/>
    <col min="2" max="2" width="34.28515625" style="1" bestFit="1" customWidth="1"/>
    <col min="3" max="9" width="14.7109375" style="1" customWidth="1"/>
  </cols>
  <sheetData>
    <row r="1" spans="1:9" x14ac:dyDescent="0.25">
      <c r="A1" s="2" t="s">
        <v>44</v>
      </c>
      <c r="B1" s="2"/>
      <c r="C1" s="2"/>
    </row>
    <row r="2" spans="1:9" x14ac:dyDescent="0.25">
      <c r="A2" s="2" t="s">
        <v>22</v>
      </c>
      <c r="B2" s="2"/>
      <c r="C2" s="2"/>
    </row>
    <row r="3" spans="1:9" x14ac:dyDescent="0.25">
      <c r="A3" s="60">
        <v>2010</v>
      </c>
      <c r="B3" s="60"/>
      <c r="C3" s="60"/>
      <c r="D3" s="60"/>
      <c r="E3" s="60"/>
      <c r="F3" s="60"/>
      <c r="G3" s="60"/>
      <c r="H3" s="60"/>
      <c r="I3" s="60"/>
    </row>
    <row r="4" spans="1:9" x14ac:dyDescent="0.25">
      <c r="A4" s="32"/>
      <c r="B4" s="32"/>
      <c r="C4" s="32"/>
      <c r="D4" s="32"/>
      <c r="E4" s="32"/>
      <c r="F4" s="32"/>
      <c r="G4" s="32"/>
      <c r="H4" s="32"/>
      <c r="I4" s="32"/>
    </row>
    <row r="5" spans="1:9" ht="15.75" customHeight="1" x14ac:dyDescent="0.25">
      <c r="A5" s="73" t="s">
        <v>24</v>
      </c>
      <c r="B5" s="74"/>
      <c r="C5" s="61" t="s">
        <v>23</v>
      </c>
      <c r="D5" s="63" t="s">
        <v>19</v>
      </c>
      <c r="E5" s="64"/>
      <c r="F5" s="67" t="s">
        <v>20</v>
      </c>
      <c r="G5" s="68"/>
      <c r="H5" s="63" t="s">
        <v>21</v>
      </c>
      <c r="I5" s="71"/>
    </row>
    <row r="6" spans="1:9" ht="15.75" customHeight="1" x14ac:dyDescent="0.25">
      <c r="A6" s="75"/>
      <c r="B6" s="76"/>
      <c r="C6" s="62"/>
      <c r="D6" s="65"/>
      <c r="E6" s="66"/>
      <c r="F6" s="69"/>
      <c r="G6" s="70"/>
      <c r="H6" s="65"/>
      <c r="I6" s="72"/>
    </row>
    <row r="7" spans="1:9" x14ac:dyDescent="0.25">
      <c r="A7" s="77"/>
      <c r="B7" s="78"/>
      <c r="C7" s="62"/>
      <c r="D7" s="3" t="s">
        <v>0</v>
      </c>
      <c r="E7" s="3" t="s">
        <v>1</v>
      </c>
      <c r="F7" s="3" t="s">
        <v>0</v>
      </c>
      <c r="G7" s="3" t="s">
        <v>1</v>
      </c>
      <c r="H7" s="3" t="s">
        <v>0</v>
      </c>
      <c r="I7" s="4" t="s">
        <v>1</v>
      </c>
    </row>
    <row r="8" spans="1:9" x14ac:dyDescent="0.25">
      <c r="A8" s="13" t="s">
        <v>25</v>
      </c>
      <c r="B8" s="13"/>
      <c r="C8" s="19">
        <f>SUM(C9:C25)</f>
        <v>12626538.142857144</v>
      </c>
      <c r="D8" s="5">
        <f>SUM(D9:D25)</f>
        <v>9748740</v>
      </c>
      <c r="E8" s="25">
        <f>D8/C8*100</f>
        <v>77.20833604351705</v>
      </c>
      <c r="F8" s="5">
        <f>SUM(F9:F25)</f>
        <v>8323987</v>
      </c>
      <c r="G8" s="6">
        <f>F8/C8*100</f>
        <v>65.924538506295931</v>
      </c>
      <c r="H8" s="5">
        <f>SUM(H9:H25)</f>
        <v>7798632</v>
      </c>
      <c r="I8" s="6">
        <f>H8/C8*100</f>
        <v>61.763817697028067</v>
      </c>
    </row>
    <row r="9" spans="1:9" x14ac:dyDescent="0.25">
      <c r="A9" s="14" t="s">
        <v>2</v>
      </c>
      <c r="B9" s="17" t="s">
        <v>26</v>
      </c>
      <c r="C9" s="15" t="s">
        <v>43</v>
      </c>
      <c r="D9" s="15" t="s">
        <v>43</v>
      </c>
      <c r="E9" s="15" t="s">
        <v>43</v>
      </c>
      <c r="F9" s="15" t="s">
        <v>43</v>
      </c>
      <c r="G9" s="12" t="s">
        <v>43</v>
      </c>
      <c r="H9" s="12" t="s">
        <v>43</v>
      </c>
      <c r="I9" s="12" t="s">
        <v>43</v>
      </c>
    </row>
    <row r="10" spans="1:9" x14ac:dyDescent="0.25">
      <c r="A10" s="10" t="s">
        <v>3</v>
      </c>
      <c r="B10" s="17" t="s">
        <v>27</v>
      </c>
      <c r="C10" s="11">
        <v>302470</v>
      </c>
      <c r="D10" s="8">
        <v>237040</v>
      </c>
      <c r="E10" s="9">
        <f t="shared" ref="E10:E25" si="0">D10/C10*100</f>
        <v>78.36810262174761</v>
      </c>
      <c r="F10" s="8">
        <v>193974</v>
      </c>
      <c r="G10" s="9">
        <f t="shared" ref="G10" si="1">F10/C10*100</f>
        <v>64.129996363275694</v>
      </c>
      <c r="H10" s="8">
        <v>146763</v>
      </c>
      <c r="I10" s="9">
        <f t="shared" ref="I10:I25" si="2">H10/C10*100</f>
        <v>48.521506265084142</v>
      </c>
    </row>
    <row r="11" spans="1:9" x14ac:dyDescent="0.25">
      <c r="A11" s="10" t="s">
        <v>4</v>
      </c>
      <c r="B11" s="17" t="s">
        <v>28</v>
      </c>
      <c r="C11" s="12">
        <v>940193</v>
      </c>
      <c r="D11" s="8">
        <v>831185</v>
      </c>
      <c r="E11" s="9">
        <f t="shared" si="0"/>
        <v>88.405784769722814</v>
      </c>
      <c r="F11" s="8">
        <v>976170</v>
      </c>
      <c r="G11" s="9">
        <f>F11/C11*100</f>
        <v>103.82655476056513</v>
      </c>
      <c r="H11" s="8">
        <v>692635</v>
      </c>
      <c r="I11" s="9">
        <f t="shared" si="2"/>
        <v>73.669448719571406</v>
      </c>
    </row>
    <row r="12" spans="1:9" x14ac:dyDescent="0.25">
      <c r="A12" s="10" t="s">
        <v>5</v>
      </c>
      <c r="B12" s="17" t="s">
        <v>29</v>
      </c>
      <c r="C12" s="11">
        <v>670877</v>
      </c>
      <c r="D12" s="8">
        <v>577855</v>
      </c>
      <c r="E12" s="9">
        <f t="shared" si="0"/>
        <v>86.134269023979058</v>
      </c>
      <c r="F12" s="8">
        <v>540278</v>
      </c>
      <c r="G12" s="9">
        <f>F12/C12*100</f>
        <v>80.533093249582265</v>
      </c>
      <c r="H12" s="8">
        <v>498065</v>
      </c>
      <c r="I12" s="9">
        <f t="shared" si="2"/>
        <v>74.240881711550699</v>
      </c>
    </row>
    <row r="13" spans="1:9" x14ac:dyDescent="0.25">
      <c r="A13" s="10" t="s">
        <v>6</v>
      </c>
      <c r="B13" s="17" t="s">
        <v>30</v>
      </c>
      <c r="C13" s="11">
        <v>1883294</v>
      </c>
      <c r="D13" s="8">
        <v>1500364</v>
      </c>
      <c r="E13" s="9">
        <f t="shared" si="0"/>
        <v>79.667008974700721</v>
      </c>
      <c r="F13" s="8">
        <v>1291719</v>
      </c>
      <c r="G13" s="9">
        <f t="shared" ref="G13:G25" si="3">F13/C13*100</f>
        <v>68.588282020757248</v>
      </c>
      <c r="H13" s="8">
        <v>1285625</v>
      </c>
      <c r="I13" s="9">
        <f t="shared" si="2"/>
        <v>68.264700041523</v>
      </c>
    </row>
    <row r="14" spans="1:9" x14ac:dyDescent="0.25">
      <c r="A14" s="10" t="s">
        <v>7</v>
      </c>
      <c r="B14" s="17" t="s">
        <v>31</v>
      </c>
      <c r="C14" s="11">
        <v>2251903</v>
      </c>
      <c r="D14" s="8">
        <v>1882879</v>
      </c>
      <c r="E14" s="9">
        <f t="shared" si="0"/>
        <v>83.612793268626589</v>
      </c>
      <c r="F14" s="8">
        <v>1705712</v>
      </c>
      <c r="G14" s="9">
        <f t="shared" si="3"/>
        <v>75.745358481248971</v>
      </c>
      <c r="H14" s="8">
        <v>1778288</v>
      </c>
      <c r="I14" s="9">
        <f t="shared" si="2"/>
        <v>78.968232645899946</v>
      </c>
    </row>
    <row r="15" spans="1:9" x14ac:dyDescent="0.25">
      <c r="A15" s="10" t="s">
        <v>8</v>
      </c>
      <c r="B15" s="17" t="s">
        <v>32</v>
      </c>
      <c r="C15" s="12" t="s">
        <v>43</v>
      </c>
      <c r="D15" s="12" t="s">
        <v>43</v>
      </c>
      <c r="E15" s="12" t="s">
        <v>43</v>
      </c>
      <c r="F15" s="12" t="s">
        <v>43</v>
      </c>
      <c r="G15" s="12" t="s">
        <v>43</v>
      </c>
      <c r="H15" s="12" t="s">
        <v>43</v>
      </c>
      <c r="I15" s="12" t="s">
        <v>43</v>
      </c>
    </row>
    <row r="16" spans="1:9" x14ac:dyDescent="0.25">
      <c r="A16" s="10" t="s">
        <v>9</v>
      </c>
      <c r="B16" s="17" t="s">
        <v>33</v>
      </c>
      <c r="C16" s="11">
        <v>1025535</v>
      </c>
      <c r="D16" s="8">
        <v>670737</v>
      </c>
      <c r="E16" s="9">
        <f t="shared" si="0"/>
        <v>65.403618599072672</v>
      </c>
      <c r="F16" s="8">
        <v>612315</v>
      </c>
      <c r="G16" s="9">
        <f t="shared" si="3"/>
        <v>59.706884699205773</v>
      </c>
      <c r="H16" s="8">
        <v>508118</v>
      </c>
      <c r="I16" s="9">
        <f t="shared" si="2"/>
        <v>49.546626882553987</v>
      </c>
    </row>
    <row r="17" spans="1:9" x14ac:dyDescent="0.25">
      <c r="A17" s="10" t="s">
        <v>10</v>
      </c>
      <c r="B17" s="17" t="s">
        <v>34</v>
      </c>
      <c r="C17" s="12" t="s">
        <v>43</v>
      </c>
      <c r="D17" s="12" t="s">
        <v>43</v>
      </c>
      <c r="E17" s="12" t="s">
        <v>43</v>
      </c>
      <c r="F17" s="12" t="s">
        <v>43</v>
      </c>
      <c r="G17" s="12" t="s">
        <v>43</v>
      </c>
      <c r="H17" s="12" t="s">
        <v>43</v>
      </c>
      <c r="I17" s="12" t="s">
        <v>43</v>
      </c>
    </row>
    <row r="18" spans="1:9" x14ac:dyDescent="0.25">
      <c r="A18" s="10" t="s">
        <v>11</v>
      </c>
      <c r="B18" s="17" t="s">
        <v>35</v>
      </c>
      <c r="C18" s="11">
        <v>1529948</v>
      </c>
      <c r="D18" s="8">
        <v>1174486</v>
      </c>
      <c r="E18" s="9">
        <f t="shared" si="0"/>
        <v>76.766399903787573</v>
      </c>
      <c r="F18" s="8">
        <v>948238</v>
      </c>
      <c r="G18" s="9">
        <f t="shared" si="3"/>
        <v>61.97844632628037</v>
      </c>
      <c r="H18" s="8">
        <v>911441</v>
      </c>
      <c r="I18" s="9">
        <f t="shared" si="2"/>
        <v>59.573331904090857</v>
      </c>
    </row>
    <row r="19" spans="1:9" x14ac:dyDescent="0.25">
      <c r="A19" s="10" t="s">
        <v>12</v>
      </c>
      <c r="B19" s="17" t="s">
        <v>36</v>
      </c>
      <c r="C19" s="11">
        <v>766894</v>
      </c>
      <c r="D19" s="8">
        <v>571192</v>
      </c>
      <c r="E19" s="9">
        <f t="shared" si="0"/>
        <v>74.481219047221643</v>
      </c>
      <c r="F19" s="8">
        <v>435447</v>
      </c>
      <c r="G19" s="9">
        <f t="shared" si="3"/>
        <v>56.78059810091095</v>
      </c>
      <c r="H19" s="8">
        <v>443168</v>
      </c>
      <c r="I19" s="9">
        <f t="shared" si="2"/>
        <v>57.787386522778895</v>
      </c>
    </row>
    <row r="20" spans="1:9" x14ac:dyDescent="0.25">
      <c r="A20" s="10" t="s">
        <v>13</v>
      </c>
      <c r="B20" s="17" t="s">
        <v>37</v>
      </c>
      <c r="C20" s="11">
        <v>643817</v>
      </c>
      <c r="D20" s="8">
        <v>507457</v>
      </c>
      <c r="E20" s="9">
        <f t="shared" si="0"/>
        <v>78.820068435595829</v>
      </c>
      <c r="F20" s="8">
        <v>230464</v>
      </c>
      <c r="G20" s="9">
        <f t="shared" si="3"/>
        <v>35.796507392628655</v>
      </c>
      <c r="H20" s="8">
        <v>253373</v>
      </c>
      <c r="I20" s="9">
        <f t="shared" si="2"/>
        <v>39.354816663741403</v>
      </c>
    </row>
    <row r="21" spans="1:9" x14ac:dyDescent="0.25">
      <c r="A21" s="10" t="s">
        <v>14</v>
      </c>
      <c r="B21" s="17" t="s">
        <v>38</v>
      </c>
      <c r="C21" s="11">
        <v>802123</v>
      </c>
      <c r="D21" s="8">
        <v>624669</v>
      </c>
      <c r="E21" s="9">
        <f t="shared" si="0"/>
        <v>77.876959020000669</v>
      </c>
      <c r="F21" s="8">
        <v>526896</v>
      </c>
      <c r="G21" s="9">
        <f t="shared" si="3"/>
        <v>65.687681315708431</v>
      </c>
      <c r="H21" s="8">
        <v>512088</v>
      </c>
      <c r="I21" s="9">
        <f t="shared" si="2"/>
        <v>63.84158040599759</v>
      </c>
    </row>
    <row r="22" spans="1:9" x14ac:dyDescent="0.25">
      <c r="A22" s="10" t="s">
        <v>15</v>
      </c>
      <c r="B22" s="17" t="s">
        <v>39</v>
      </c>
      <c r="C22" s="12" t="s">
        <v>43</v>
      </c>
      <c r="D22" s="12" t="s">
        <v>43</v>
      </c>
      <c r="E22" s="12" t="s">
        <v>43</v>
      </c>
      <c r="F22" s="12" t="s">
        <v>43</v>
      </c>
      <c r="G22" s="12" t="s">
        <v>43</v>
      </c>
      <c r="H22" s="12" t="s">
        <v>43</v>
      </c>
      <c r="I22" s="12" t="s">
        <v>43</v>
      </c>
    </row>
    <row r="23" spans="1:9" x14ac:dyDescent="0.25">
      <c r="A23" s="10" t="s">
        <v>16</v>
      </c>
      <c r="B23" s="17" t="s">
        <v>40</v>
      </c>
      <c r="C23" s="11">
        <v>823859</v>
      </c>
      <c r="D23" s="8">
        <v>664914</v>
      </c>
      <c r="E23" s="9">
        <f t="shared" si="0"/>
        <v>80.707256945666671</v>
      </c>
      <c r="F23" s="8">
        <v>488040</v>
      </c>
      <c r="G23" s="9">
        <f t="shared" si="3"/>
        <v>59.238291989284576</v>
      </c>
      <c r="H23" s="8">
        <v>415826</v>
      </c>
      <c r="I23" s="9">
        <f t="shared" si="2"/>
        <v>50.472957144365729</v>
      </c>
    </row>
    <row r="24" spans="1:9" x14ac:dyDescent="0.25">
      <c r="A24" s="10" t="s">
        <v>17</v>
      </c>
      <c r="B24" s="17" t="s">
        <v>41</v>
      </c>
      <c r="C24" s="11">
        <v>414762</v>
      </c>
      <c r="D24" s="8">
        <v>352629</v>
      </c>
      <c r="E24" s="9">
        <f t="shared" si="0"/>
        <v>85.019601602846933</v>
      </c>
      <c r="F24" s="8">
        <v>228923</v>
      </c>
      <c r="G24" s="9">
        <f t="shared" si="3"/>
        <v>55.193821999122385</v>
      </c>
      <c r="H24" s="8">
        <v>217762</v>
      </c>
      <c r="I24" s="9">
        <f t="shared" si="2"/>
        <v>52.502881170406155</v>
      </c>
    </row>
    <row r="25" spans="1:9" ht="30.75" x14ac:dyDescent="0.25">
      <c r="A25" s="20" t="s">
        <v>18</v>
      </c>
      <c r="B25" s="18" t="s">
        <v>42</v>
      </c>
      <c r="C25" s="21">
        <v>570863.14285714296</v>
      </c>
      <c r="D25" s="23">
        <v>153333</v>
      </c>
      <c r="E25" s="24">
        <f t="shared" si="0"/>
        <v>26.859852824369707</v>
      </c>
      <c r="F25" s="23">
        <v>145811</v>
      </c>
      <c r="G25" s="24">
        <f t="shared" si="3"/>
        <v>25.542199005916348</v>
      </c>
      <c r="H25" s="23">
        <v>135480</v>
      </c>
      <c r="I25" s="24">
        <f t="shared" si="2"/>
        <v>23.732483292217648</v>
      </c>
    </row>
    <row r="26" spans="1:9" x14ac:dyDescent="0.25">
      <c r="A26" s="1" t="s">
        <v>50</v>
      </c>
    </row>
    <row r="27" spans="1:9" x14ac:dyDescent="0.25">
      <c r="A27" s="37" t="s">
        <v>47</v>
      </c>
    </row>
    <row r="28" spans="1:9" s="1" customFormat="1" ht="15" x14ac:dyDescent="0.2">
      <c r="A28" s="38" t="s">
        <v>48</v>
      </c>
      <c r="B28" s="34"/>
      <c r="C28" s="35"/>
    </row>
    <row r="29" spans="1:9" s="1" customFormat="1" ht="15" x14ac:dyDescent="0.2">
      <c r="A29" s="36"/>
      <c r="B29" s="36"/>
    </row>
  </sheetData>
  <mergeCells count="6">
    <mergeCell ref="A3:I3"/>
    <mergeCell ref="C5:C7"/>
    <mergeCell ref="D5:E6"/>
    <mergeCell ref="F5:G6"/>
    <mergeCell ref="H5:I6"/>
    <mergeCell ref="A5:B7"/>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ignoredErrors>
    <ignoredError sqref="E8:G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3392-883F-4B89-A33D-5820B7623605}">
  <dimension ref="A1:I30"/>
  <sheetViews>
    <sheetView showGridLines="0" zoomScaleNormal="100" zoomScaleSheetLayoutView="85" workbookViewId="0">
      <selection activeCell="A26" sqref="A26:XFD26"/>
    </sheetView>
  </sheetViews>
  <sheetFormatPr defaultRowHeight="15.75" x14ac:dyDescent="0.25"/>
  <cols>
    <col min="1" max="1" width="14.7109375" style="1" customWidth="1"/>
    <col min="2" max="2" width="34.28515625" style="1" bestFit="1" customWidth="1"/>
    <col min="3" max="9" width="14.7109375" style="1" customWidth="1"/>
  </cols>
  <sheetData>
    <row r="1" spans="1:9" x14ac:dyDescent="0.25">
      <c r="A1" s="2" t="s">
        <v>45</v>
      </c>
      <c r="B1" s="2"/>
      <c r="C1" s="2"/>
    </row>
    <row r="2" spans="1:9" x14ac:dyDescent="0.25">
      <c r="A2" s="2" t="s">
        <v>22</v>
      </c>
      <c r="B2" s="2"/>
      <c r="C2" s="2"/>
    </row>
    <row r="3" spans="1:9" x14ac:dyDescent="0.25">
      <c r="A3" s="60">
        <v>2011</v>
      </c>
      <c r="B3" s="60"/>
      <c r="C3" s="60"/>
      <c r="D3" s="60"/>
      <c r="E3" s="60"/>
      <c r="F3" s="60"/>
      <c r="G3" s="60"/>
      <c r="H3" s="60"/>
      <c r="I3" s="60"/>
    </row>
    <row r="4" spans="1:9" x14ac:dyDescent="0.25">
      <c r="A4" s="32"/>
      <c r="B4" s="32"/>
      <c r="C4" s="32"/>
      <c r="D4" s="32"/>
      <c r="E4" s="32"/>
      <c r="F4" s="32"/>
      <c r="G4" s="32"/>
      <c r="H4" s="32"/>
      <c r="I4" s="32"/>
    </row>
    <row r="5" spans="1:9" ht="15.75" customHeight="1" x14ac:dyDescent="0.25">
      <c r="A5" s="73" t="s">
        <v>24</v>
      </c>
      <c r="B5" s="74"/>
      <c r="C5" s="61" t="s">
        <v>23</v>
      </c>
      <c r="D5" s="63" t="s">
        <v>19</v>
      </c>
      <c r="E5" s="64"/>
      <c r="F5" s="67" t="s">
        <v>20</v>
      </c>
      <c r="G5" s="68"/>
      <c r="H5" s="63" t="s">
        <v>21</v>
      </c>
      <c r="I5" s="71"/>
    </row>
    <row r="6" spans="1:9" ht="15.75" customHeight="1" x14ac:dyDescent="0.25">
      <c r="A6" s="75"/>
      <c r="B6" s="76"/>
      <c r="C6" s="62"/>
      <c r="D6" s="65"/>
      <c r="E6" s="66"/>
      <c r="F6" s="69"/>
      <c r="G6" s="70"/>
      <c r="H6" s="65"/>
      <c r="I6" s="72"/>
    </row>
    <row r="7" spans="1:9" x14ac:dyDescent="0.25">
      <c r="A7" s="77"/>
      <c r="B7" s="78"/>
      <c r="C7" s="62"/>
      <c r="D7" s="3" t="s">
        <v>0</v>
      </c>
      <c r="E7" s="3" t="s">
        <v>1</v>
      </c>
      <c r="F7" s="3" t="s">
        <v>0</v>
      </c>
      <c r="G7" s="3" t="s">
        <v>1</v>
      </c>
      <c r="H7" s="3" t="s">
        <v>0</v>
      </c>
      <c r="I7" s="4" t="s">
        <v>1</v>
      </c>
    </row>
    <row r="8" spans="1:9" x14ac:dyDescent="0.25">
      <c r="A8" s="13" t="s">
        <v>25</v>
      </c>
      <c r="B8" s="13"/>
      <c r="C8" s="19">
        <f>SUM(C9:C25)</f>
        <v>18776071</v>
      </c>
      <c r="D8" s="5">
        <f>SUM(D9:D25)</f>
        <v>14909943</v>
      </c>
      <c r="E8" s="28">
        <f>D8/C8*100</f>
        <v>79.409281100396342</v>
      </c>
      <c r="F8" s="29">
        <f>SUM(F9:F25)</f>
        <v>12341812</v>
      </c>
      <c r="G8" s="28">
        <f>F8/C8*100</f>
        <v>65.731600610159603</v>
      </c>
      <c r="H8" s="29">
        <f>SUM(H9:H25)</f>
        <v>11598414</v>
      </c>
      <c r="I8" s="28">
        <f>H8/C8*100</f>
        <v>61.772316476647326</v>
      </c>
    </row>
    <row r="9" spans="1:9" x14ac:dyDescent="0.25">
      <c r="A9" s="14" t="s">
        <v>2</v>
      </c>
      <c r="B9" s="17" t="s">
        <v>26</v>
      </c>
      <c r="C9" s="7">
        <v>2363860</v>
      </c>
      <c r="D9" s="8">
        <v>2246062</v>
      </c>
      <c r="E9" s="30">
        <f>D9/C9*100</f>
        <v>95.016709957442487</v>
      </c>
      <c r="F9" s="31">
        <v>2131530</v>
      </c>
      <c r="G9" s="30">
        <f t="shared" ref="G9:G25" si="0">F9/C9*100</f>
        <v>90.171583765536027</v>
      </c>
      <c r="H9" s="31">
        <v>2111605</v>
      </c>
      <c r="I9" s="30">
        <f t="shared" ref="I9:I25" si="1">H9/C9*100</f>
        <v>89.328682747709252</v>
      </c>
    </row>
    <row r="10" spans="1:9" x14ac:dyDescent="0.25">
      <c r="A10" s="10" t="s">
        <v>3</v>
      </c>
      <c r="B10" s="17" t="s">
        <v>27</v>
      </c>
      <c r="C10" s="11">
        <v>318087</v>
      </c>
      <c r="D10" s="16">
        <v>247717</v>
      </c>
      <c r="E10" s="26">
        <f t="shared" ref="E10:E25" si="2">D10/C10*100</f>
        <v>77.877121667971338</v>
      </c>
      <c r="F10" s="27">
        <v>210666</v>
      </c>
      <c r="G10" s="26">
        <f t="shared" si="0"/>
        <v>66.229050542776037</v>
      </c>
      <c r="H10" s="27">
        <v>166601</v>
      </c>
      <c r="I10" s="26">
        <f t="shared" si="1"/>
        <v>52.375922310562828</v>
      </c>
    </row>
    <row r="11" spans="1:9" x14ac:dyDescent="0.25">
      <c r="A11" s="10" t="s">
        <v>4</v>
      </c>
      <c r="B11" s="17" t="s">
        <v>28</v>
      </c>
      <c r="C11" s="12">
        <v>917722</v>
      </c>
      <c r="D11" s="16">
        <v>846059</v>
      </c>
      <c r="E11" s="26">
        <f t="shared" si="2"/>
        <v>92.191208230814993</v>
      </c>
      <c r="F11" s="27">
        <v>763178</v>
      </c>
      <c r="G11" s="26">
        <f t="shared" si="0"/>
        <v>83.160041929909056</v>
      </c>
      <c r="H11" s="27">
        <v>753197</v>
      </c>
      <c r="I11" s="26">
        <f t="shared" si="1"/>
        <v>82.072457672367022</v>
      </c>
    </row>
    <row r="12" spans="1:9" x14ac:dyDescent="0.25">
      <c r="A12" s="10" t="s">
        <v>5</v>
      </c>
      <c r="B12" s="17" t="s">
        <v>29</v>
      </c>
      <c r="C12" s="11">
        <v>693155</v>
      </c>
      <c r="D12" s="16">
        <v>598063</v>
      </c>
      <c r="E12" s="26">
        <f t="shared" si="2"/>
        <v>86.281279078993876</v>
      </c>
      <c r="F12" s="27">
        <v>555572</v>
      </c>
      <c r="G12" s="26">
        <f t="shared" si="0"/>
        <v>80.151192734669735</v>
      </c>
      <c r="H12" s="27">
        <v>513529</v>
      </c>
      <c r="I12" s="26">
        <f t="shared" si="1"/>
        <v>74.08573839905938</v>
      </c>
    </row>
    <row r="13" spans="1:9" x14ac:dyDescent="0.25">
      <c r="A13" s="10" t="s">
        <v>6</v>
      </c>
      <c r="B13" s="17" t="s">
        <v>30</v>
      </c>
      <c r="C13" s="11">
        <v>1963639</v>
      </c>
      <c r="D13" s="16">
        <v>1505921</v>
      </c>
      <c r="E13" s="26">
        <f t="shared" si="2"/>
        <v>76.69031833244297</v>
      </c>
      <c r="F13" s="27">
        <v>1303948</v>
      </c>
      <c r="G13" s="26">
        <f t="shared" si="0"/>
        <v>66.404670104841074</v>
      </c>
      <c r="H13" s="27">
        <v>1299125</v>
      </c>
      <c r="I13" s="26">
        <f t="shared" si="1"/>
        <v>66.159054693861748</v>
      </c>
    </row>
    <row r="14" spans="1:9" x14ac:dyDescent="0.25">
      <c r="A14" s="10" t="s">
        <v>7</v>
      </c>
      <c r="B14" s="17" t="s">
        <v>31</v>
      </c>
      <c r="C14" s="11">
        <v>2787686</v>
      </c>
      <c r="D14" s="16">
        <v>2511312</v>
      </c>
      <c r="E14" s="26">
        <f t="shared" si="2"/>
        <v>90.085899200986049</v>
      </c>
      <c r="F14" s="27">
        <v>2078300</v>
      </c>
      <c r="G14" s="26">
        <f t="shared" si="0"/>
        <v>74.552872884535788</v>
      </c>
      <c r="H14" s="27">
        <v>2041531</v>
      </c>
      <c r="I14" s="26">
        <f t="shared" si="1"/>
        <v>73.233893630774773</v>
      </c>
    </row>
    <row r="15" spans="1:9" x14ac:dyDescent="0.25">
      <c r="A15" s="10" t="s">
        <v>8</v>
      </c>
      <c r="B15" s="17" t="s">
        <v>32</v>
      </c>
      <c r="C15" s="12">
        <v>560628</v>
      </c>
      <c r="D15" s="16">
        <v>407322</v>
      </c>
      <c r="E15" s="26">
        <f t="shared" si="2"/>
        <v>72.654594490464262</v>
      </c>
      <c r="F15" s="27">
        <v>363145</v>
      </c>
      <c r="G15" s="26">
        <f t="shared" si="0"/>
        <v>64.774681250312156</v>
      </c>
      <c r="H15" s="27">
        <v>353315</v>
      </c>
      <c r="I15" s="26">
        <f t="shared" si="1"/>
        <v>63.021290410040166</v>
      </c>
    </row>
    <row r="16" spans="1:9" x14ac:dyDescent="0.25">
      <c r="A16" s="10" t="s">
        <v>9</v>
      </c>
      <c r="B16" s="17" t="s">
        <v>33</v>
      </c>
      <c r="C16" s="11">
        <v>1054055</v>
      </c>
      <c r="D16" s="16">
        <v>714729</v>
      </c>
      <c r="E16" s="26">
        <f t="shared" si="2"/>
        <v>67.807562223982615</v>
      </c>
      <c r="F16" s="27">
        <v>422638</v>
      </c>
      <c r="G16" s="26">
        <f t="shared" si="0"/>
        <v>40.096389657086206</v>
      </c>
      <c r="H16" s="27">
        <v>370952</v>
      </c>
      <c r="I16" s="26">
        <f t="shared" si="1"/>
        <v>35.192850467954706</v>
      </c>
    </row>
    <row r="17" spans="1:9" x14ac:dyDescent="0.25">
      <c r="A17" s="10" t="s">
        <v>10</v>
      </c>
      <c r="B17" s="17" t="s">
        <v>34</v>
      </c>
      <c r="C17" s="12">
        <v>1448988</v>
      </c>
      <c r="D17" s="16">
        <v>1153295</v>
      </c>
      <c r="E17" s="26">
        <f t="shared" si="2"/>
        <v>79.593136727150267</v>
      </c>
      <c r="F17" s="27">
        <v>1065182</v>
      </c>
      <c r="G17" s="26">
        <f t="shared" si="0"/>
        <v>73.512133985926738</v>
      </c>
      <c r="H17" s="27">
        <v>681731</v>
      </c>
      <c r="I17" s="26">
        <f t="shared" si="1"/>
        <v>47.048767829685268</v>
      </c>
    </row>
    <row r="18" spans="1:9" x14ac:dyDescent="0.25">
      <c r="A18" s="10" t="s">
        <v>11</v>
      </c>
      <c r="B18" s="17" t="s">
        <v>35</v>
      </c>
      <c r="C18" s="11">
        <v>1711111</v>
      </c>
      <c r="D18" s="16">
        <v>1123063</v>
      </c>
      <c r="E18" s="26">
        <f t="shared" si="2"/>
        <v>65.633556209971175</v>
      </c>
      <c r="F18" s="27">
        <v>939180</v>
      </c>
      <c r="G18" s="26">
        <f t="shared" si="0"/>
        <v>54.887146421243273</v>
      </c>
      <c r="H18" s="27">
        <v>919413</v>
      </c>
      <c r="I18" s="26">
        <f t="shared" si="1"/>
        <v>53.731932060515064</v>
      </c>
    </row>
    <row r="19" spans="1:9" x14ac:dyDescent="0.25">
      <c r="A19" s="10" t="s">
        <v>12</v>
      </c>
      <c r="B19" s="17" t="s">
        <v>36</v>
      </c>
      <c r="C19" s="11">
        <v>841158</v>
      </c>
      <c r="D19" s="16">
        <v>546396</v>
      </c>
      <c r="E19" s="26">
        <f t="shared" si="2"/>
        <v>64.957594173746187</v>
      </c>
      <c r="F19" s="27">
        <v>414040</v>
      </c>
      <c r="G19" s="26">
        <f t="shared" si="0"/>
        <v>49.222619293878203</v>
      </c>
      <c r="H19" s="27">
        <v>442534</v>
      </c>
      <c r="I19" s="26">
        <f t="shared" si="1"/>
        <v>52.610092277550713</v>
      </c>
    </row>
    <row r="20" spans="1:9" x14ac:dyDescent="0.25">
      <c r="A20" s="10" t="s">
        <v>13</v>
      </c>
      <c r="B20" s="17" t="s">
        <v>37</v>
      </c>
      <c r="C20" s="11">
        <v>629076</v>
      </c>
      <c r="D20" s="16">
        <v>454472</v>
      </c>
      <c r="E20" s="26">
        <f t="shared" si="2"/>
        <v>72.24437110937312</v>
      </c>
      <c r="F20" s="27">
        <v>229576</v>
      </c>
      <c r="G20" s="26">
        <f t="shared" si="0"/>
        <v>36.494159688177582</v>
      </c>
      <c r="H20" s="27">
        <v>211971</v>
      </c>
      <c r="I20" s="26">
        <f t="shared" si="1"/>
        <v>33.695610705224802</v>
      </c>
    </row>
    <row r="21" spans="1:9" x14ac:dyDescent="0.25">
      <c r="A21" s="10" t="s">
        <v>14</v>
      </c>
      <c r="B21" s="17" t="s">
        <v>38</v>
      </c>
      <c r="C21" s="11">
        <v>787201</v>
      </c>
      <c r="D21" s="16">
        <v>625259</v>
      </c>
      <c r="E21" s="26">
        <f t="shared" si="2"/>
        <v>79.428125726466305</v>
      </c>
      <c r="F21" s="27">
        <v>501693</v>
      </c>
      <c r="G21" s="26">
        <f t="shared" si="0"/>
        <v>63.731245260105105</v>
      </c>
      <c r="H21" s="27">
        <v>494682</v>
      </c>
      <c r="I21" s="26">
        <f t="shared" si="1"/>
        <v>62.840621391487048</v>
      </c>
    </row>
    <row r="22" spans="1:9" x14ac:dyDescent="0.25">
      <c r="A22" s="10" t="s">
        <v>15</v>
      </c>
      <c r="B22" s="17" t="s">
        <v>39</v>
      </c>
      <c r="C22" s="11">
        <v>923609</v>
      </c>
      <c r="D22" s="16">
        <v>752245</v>
      </c>
      <c r="E22" s="26">
        <f t="shared" si="2"/>
        <v>81.446261350853007</v>
      </c>
      <c r="F22" s="27">
        <v>397323</v>
      </c>
      <c r="G22" s="26">
        <f t="shared" si="0"/>
        <v>43.018528403252894</v>
      </c>
      <c r="H22" s="27">
        <v>377269</v>
      </c>
      <c r="I22" s="26">
        <f t="shared" si="1"/>
        <v>40.847263289985264</v>
      </c>
    </row>
    <row r="23" spans="1:9" x14ac:dyDescent="0.25">
      <c r="A23" s="10" t="s">
        <v>16</v>
      </c>
      <c r="B23" s="17" t="s">
        <v>40</v>
      </c>
      <c r="C23" s="11">
        <v>835770</v>
      </c>
      <c r="D23" s="16">
        <v>672577</v>
      </c>
      <c r="E23" s="26">
        <f t="shared" si="2"/>
        <v>80.473934216351381</v>
      </c>
      <c r="F23" s="27">
        <v>572267</v>
      </c>
      <c r="G23" s="26">
        <f t="shared" si="0"/>
        <v>68.47182837383491</v>
      </c>
      <c r="H23" s="27">
        <v>510165</v>
      </c>
      <c r="I23" s="26">
        <f t="shared" si="1"/>
        <v>61.041315194371663</v>
      </c>
    </row>
    <row r="24" spans="1:9" x14ac:dyDescent="0.25">
      <c r="A24" s="10" t="s">
        <v>17</v>
      </c>
      <c r="B24" s="17" t="s">
        <v>41</v>
      </c>
      <c r="C24" s="11">
        <v>438569</v>
      </c>
      <c r="D24" s="16">
        <v>370385</v>
      </c>
      <c r="E24" s="26">
        <f t="shared" si="2"/>
        <v>84.453073518648154</v>
      </c>
      <c r="F24" s="27">
        <v>264997</v>
      </c>
      <c r="G24" s="26">
        <f t="shared" si="0"/>
        <v>60.423103320116098</v>
      </c>
      <c r="H24" s="27">
        <v>254410</v>
      </c>
      <c r="I24" s="26">
        <f t="shared" si="1"/>
        <v>58.00911601139159</v>
      </c>
    </row>
    <row r="25" spans="1:9" ht="30.75" x14ac:dyDescent="0.25">
      <c r="A25" s="20" t="s">
        <v>18</v>
      </c>
      <c r="B25" s="18" t="s">
        <v>42</v>
      </c>
      <c r="C25" s="21">
        <v>501757</v>
      </c>
      <c r="D25" s="22">
        <v>135066</v>
      </c>
      <c r="E25" s="24">
        <f t="shared" si="2"/>
        <v>26.91860801144777</v>
      </c>
      <c r="F25" s="22">
        <v>128577</v>
      </c>
      <c r="G25" s="24">
        <f t="shared" si="0"/>
        <v>25.625352511275381</v>
      </c>
      <c r="H25" s="22">
        <v>96384</v>
      </c>
      <c r="I25" s="24">
        <f t="shared" si="1"/>
        <v>19.209298524983211</v>
      </c>
    </row>
    <row r="26" spans="1:9" x14ac:dyDescent="0.25">
      <c r="A26" s="1" t="s">
        <v>50</v>
      </c>
    </row>
    <row r="27" spans="1:9" x14ac:dyDescent="0.25">
      <c r="A27" s="37" t="s">
        <v>47</v>
      </c>
    </row>
    <row r="28" spans="1:9" s="1" customFormat="1" ht="15" x14ac:dyDescent="0.2">
      <c r="C28" s="8"/>
      <c r="D28" s="8"/>
      <c r="E28" s="8"/>
      <c r="F28" s="8"/>
      <c r="G28" s="8"/>
      <c r="H28" s="8"/>
      <c r="I28" s="8"/>
    </row>
    <row r="29" spans="1:9" s="1" customFormat="1" ht="15" x14ac:dyDescent="0.2">
      <c r="A29" s="33"/>
      <c r="B29" s="34"/>
      <c r="C29" s="35"/>
    </row>
    <row r="30" spans="1:9" s="1" customFormat="1" ht="15" x14ac:dyDescent="0.2">
      <c r="A30" s="36"/>
      <c r="B30" s="36"/>
    </row>
  </sheetData>
  <mergeCells count="6">
    <mergeCell ref="A3:I3"/>
    <mergeCell ref="A5:B7"/>
    <mergeCell ref="C5:C7"/>
    <mergeCell ref="D5:E6"/>
    <mergeCell ref="F5:G6"/>
    <mergeCell ref="H5:I6"/>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989C-6AC2-47F6-B975-07FE7A1420D5}">
  <dimension ref="A1:I33"/>
  <sheetViews>
    <sheetView showGridLines="0" tabSelected="1" zoomScaleNormal="100" zoomScaleSheetLayoutView="100" workbookViewId="0">
      <selection activeCell="B16" sqref="B16"/>
    </sheetView>
  </sheetViews>
  <sheetFormatPr defaultRowHeight="15.75" x14ac:dyDescent="0.25"/>
  <cols>
    <col min="1" max="1" width="14.5703125" style="1" customWidth="1"/>
    <col min="2" max="2" width="34.42578125" style="1" customWidth="1"/>
    <col min="3" max="3" width="14.5703125" style="1" customWidth="1"/>
    <col min="4" max="5" width="16.140625" style="1" customWidth="1"/>
    <col min="6" max="9" width="14.5703125" style="1" customWidth="1"/>
  </cols>
  <sheetData>
    <row r="1" spans="1:9" ht="15.75" customHeight="1" x14ac:dyDescent="0.25">
      <c r="A1" s="2" t="s">
        <v>67</v>
      </c>
      <c r="B1" s="2"/>
      <c r="C1" s="2"/>
    </row>
    <row r="2" spans="1:9" ht="15.75" customHeight="1" x14ac:dyDescent="0.25">
      <c r="A2" s="2" t="s">
        <v>72</v>
      </c>
      <c r="B2" s="2"/>
      <c r="C2" s="2"/>
    </row>
    <row r="3" spans="1:9" ht="15.75" customHeight="1" x14ac:dyDescent="0.25">
      <c r="A3" s="32">
        <v>2019</v>
      </c>
      <c r="B3" s="32"/>
      <c r="C3" s="32"/>
      <c r="D3" s="32"/>
      <c r="E3" s="32"/>
      <c r="F3" s="32"/>
      <c r="G3" s="32"/>
      <c r="H3" s="32"/>
      <c r="I3" s="32"/>
    </row>
    <row r="4" spans="1:9" ht="15.75" customHeight="1" x14ac:dyDescent="0.25">
      <c r="A4" s="32"/>
      <c r="B4" s="32"/>
      <c r="C4" s="32"/>
      <c r="D4" s="32"/>
      <c r="E4" s="32"/>
      <c r="F4" s="32"/>
      <c r="G4" s="32"/>
      <c r="H4" s="32"/>
      <c r="I4" s="32"/>
    </row>
    <row r="5" spans="1:9" ht="33" customHeight="1" x14ac:dyDescent="0.25">
      <c r="A5" s="80" t="s">
        <v>24</v>
      </c>
      <c r="B5" s="80"/>
      <c r="C5" s="83" t="s">
        <v>71</v>
      </c>
      <c r="D5" s="84" t="s">
        <v>58</v>
      </c>
      <c r="E5" s="84"/>
      <c r="F5" s="87" t="s">
        <v>60</v>
      </c>
      <c r="G5" s="87"/>
      <c r="H5" s="87"/>
      <c r="I5" s="87"/>
    </row>
    <row r="6" spans="1:9" ht="33" customHeight="1" x14ac:dyDescent="0.25">
      <c r="A6" s="81"/>
      <c r="B6" s="81"/>
      <c r="C6" s="83"/>
      <c r="D6" s="84"/>
      <c r="E6" s="84"/>
      <c r="F6" s="71" t="s">
        <v>51</v>
      </c>
      <c r="G6" s="85" t="s">
        <v>52</v>
      </c>
      <c r="H6" s="63" t="s">
        <v>53</v>
      </c>
      <c r="I6" s="63" t="s">
        <v>54</v>
      </c>
    </row>
    <row r="7" spans="1:9" ht="15.75" customHeight="1" x14ac:dyDescent="0.25">
      <c r="A7" s="81"/>
      <c r="B7" s="81"/>
      <c r="C7" s="83"/>
      <c r="D7" s="84"/>
      <c r="E7" s="84"/>
      <c r="F7" s="72"/>
      <c r="G7" s="86"/>
      <c r="H7" s="65"/>
      <c r="I7" s="65"/>
    </row>
    <row r="8" spans="1:9" ht="15.75" customHeight="1" x14ac:dyDescent="0.25">
      <c r="A8" s="82"/>
      <c r="B8" s="82"/>
      <c r="C8" s="83"/>
      <c r="D8" s="3" t="s">
        <v>57</v>
      </c>
      <c r="E8" s="42" t="s">
        <v>1</v>
      </c>
      <c r="F8" s="39" t="s">
        <v>1</v>
      </c>
      <c r="G8" s="3" t="s">
        <v>1</v>
      </c>
      <c r="H8" s="3" t="s">
        <v>1</v>
      </c>
      <c r="I8" s="4" t="s">
        <v>1</v>
      </c>
    </row>
    <row r="9" spans="1:9" s="1" customFormat="1" x14ac:dyDescent="0.25">
      <c r="A9" s="44" t="s">
        <v>25</v>
      </c>
      <c r="B9" s="44"/>
      <c r="C9" s="51">
        <v>25310</v>
      </c>
      <c r="D9" s="51">
        <f>C9*E9/100</f>
        <v>23411.75</v>
      </c>
      <c r="E9" s="58">
        <v>92.5</v>
      </c>
      <c r="F9" s="58">
        <v>81.599999999999994</v>
      </c>
      <c r="G9" s="59">
        <v>10.9</v>
      </c>
      <c r="H9" s="58">
        <v>3.7</v>
      </c>
      <c r="I9" s="59">
        <v>3.7</v>
      </c>
    </row>
    <row r="10" spans="1:9" s="1" customFormat="1" ht="15" x14ac:dyDescent="0.2">
      <c r="A10" s="45" t="s">
        <v>2</v>
      </c>
      <c r="B10" s="17" t="s">
        <v>26</v>
      </c>
      <c r="C10" s="52">
        <v>3385</v>
      </c>
      <c r="D10" s="52">
        <f>C10*E10/100</f>
        <v>3205.5949999999998</v>
      </c>
      <c r="E10" s="54">
        <v>94.7</v>
      </c>
      <c r="F10" s="54">
        <v>79.8</v>
      </c>
      <c r="G10" s="55">
        <v>14.9</v>
      </c>
      <c r="H10" s="54">
        <v>4.9000000000000004</v>
      </c>
      <c r="I10" s="55" t="s">
        <v>55</v>
      </c>
    </row>
    <row r="11" spans="1:9" s="1" customFormat="1" ht="15" x14ac:dyDescent="0.2">
      <c r="A11" s="46" t="s">
        <v>3</v>
      </c>
      <c r="B11" s="17" t="s">
        <v>27</v>
      </c>
      <c r="C11" s="52">
        <v>431</v>
      </c>
      <c r="D11" s="52">
        <f t="shared" ref="D11:D26" si="0">C11*E11/100</f>
        <v>407.726</v>
      </c>
      <c r="E11" s="54">
        <v>94.6</v>
      </c>
      <c r="F11" s="54">
        <v>86.2</v>
      </c>
      <c r="G11" s="55">
        <v>8.5</v>
      </c>
      <c r="H11" s="54">
        <v>4.5</v>
      </c>
      <c r="I11" s="55">
        <v>0.9</v>
      </c>
    </row>
    <row r="12" spans="1:9" s="1" customFormat="1" ht="15" x14ac:dyDescent="0.2">
      <c r="A12" s="46" t="s">
        <v>4</v>
      </c>
      <c r="B12" s="17" t="s">
        <v>28</v>
      </c>
      <c r="C12" s="52">
        <v>1232</v>
      </c>
      <c r="D12" s="52">
        <f t="shared" si="0"/>
        <v>1207.3599999999999</v>
      </c>
      <c r="E12" s="54">
        <v>98</v>
      </c>
      <c r="F12" s="54">
        <v>82.9</v>
      </c>
      <c r="G12" s="55">
        <v>15.1</v>
      </c>
      <c r="H12" s="54" t="s">
        <v>55</v>
      </c>
      <c r="I12" s="55" t="s">
        <v>55</v>
      </c>
    </row>
    <row r="13" spans="1:9" s="1" customFormat="1" ht="15" x14ac:dyDescent="0.2">
      <c r="A13" s="46" t="s">
        <v>5</v>
      </c>
      <c r="B13" s="17" t="s">
        <v>29</v>
      </c>
      <c r="C13" s="52">
        <v>868</v>
      </c>
      <c r="D13" s="52">
        <f t="shared" si="0"/>
        <v>851.50799999999992</v>
      </c>
      <c r="E13" s="54">
        <v>98.1</v>
      </c>
      <c r="F13" s="54">
        <v>90.2</v>
      </c>
      <c r="G13" s="55">
        <v>7.9</v>
      </c>
      <c r="H13" s="54" t="s">
        <v>55</v>
      </c>
      <c r="I13" s="55" t="s">
        <v>55</v>
      </c>
    </row>
    <row r="14" spans="1:9" s="1" customFormat="1" ht="15" x14ac:dyDescent="0.2">
      <c r="A14" s="46" t="s">
        <v>6</v>
      </c>
      <c r="B14" s="17" t="s">
        <v>30</v>
      </c>
      <c r="C14" s="52">
        <v>2853</v>
      </c>
      <c r="D14" s="52">
        <f t="shared" si="0"/>
        <v>2770.2629999999999</v>
      </c>
      <c r="E14" s="54">
        <v>97.1</v>
      </c>
      <c r="F14" s="54">
        <v>88.2</v>
      </c>
      <c r="G14" s="55">
        <v>8.9</v>
      </c>
      <c r="H14" s="54">
        <v>1.1000000000000001</v>
      </c>
      <c r="I14" s="55">
        <v>1.8</v>
      </c>
    </row>
    <row r="15" spans="1:9" s="1" customFormat="1" ht="15" x14ac:dyDescent="0.2">
      <c r="A15" s="46" t="s">
        <v>7</v>
      </c>
      <c r="B15" s="17" t="s">
        <v>31</v>
      </c>
      <c r="C15" s="52">
        <v>3876</v>
      </c>
      <c r="D15" s="52">
        <f t="shared" si="0"/>
        <v>3763.5959999999995</v>
      </c>
      <c r="E15" s="54">
        <v>97.1</v>
      </c>
      <c r="F15" s="54">
        <v>88.7</v>
      </c>
      <c r="G15" s="55">
        <v>8.4</v>
      </c>
      <c r="H15" s="54">
        <v>1.7</v>
      </c>
      <c r="I15" s="55">
        <v>1.3</v>
      </c>
    </row>
    <row r="16" spans="1:9" s="1" customFormat="1" ht="15" x14ac:dyDescent="0.2">
      <c r="A16" s="46"/>
      <c r="B16" s="17" t="s">
        <v>74</v>
      </c>
      <c r="C16" s="52">
        <v>754</v>
      </c>
      <c r="D16" s="52">
        <f t="shared" si="0"/>
        <v>693.68</v>
      </c>
      <c r="E16" s="54">
        <v>92</v>
      </c>
      <c r="F16" s="54">
        <v>82.9</v>
      </c>
      <c r="G16" s="55">
        <v>9.1</v>
      </c>
      <c r="H16" s="54">
        <v>1.7</v>
      </c>
      <c r="I16" s="55">
        <v>6.4</v>
      </c>
    </row>
    <row r="17" spans="1:9" s="1" customFormat="1" ht="15" x14ac:dyDescent="0.2">
      <c r="A17" s="46" t="s">
        <v>9</v>
      </c>
      <c r="B17" s="17" t="s">
        <v>33</v>
      </c>
      <c r="C17" s="52">
        <v>1300</v>
      </c>
      <c r="D17" s="52">
        <f t="shared" si="0"/>
        <v>1103.7</v>
      </c>
      <c r="E17" s="54">
        <v>84.9</v>
      </c>
      <c r="F17" s="54">
        <v>74.2</v>
      </c>
      <c r="G17" s="55">
        <v>10.7</v>
      </c>
      <c r="H17" s="54">
        <v>3.6</v>
      </c>
      <c r="I17" s="55">
        <v>11.5</v>
      </c>
    </row>
    <row r="18" spans="1:9" s="1" customFormat="1" ht="15" x14ac:dyDescent="0.2">
      <c r="A18" s="46" t="s">
        <v>10</v>
      </c>
      <c r="B18" s="17" t="s">
        <v>34</v>
      </c>
      <c r="C18" s="52">
        <v>1870</v>
      </c>
      <c r="D18" s="52">
        <f t="shared" si="0"/>
        <v>1664.3</v>
      </c>
      <c r="E18" s="54">
        <v>89</v>
      </c>
      <c r="F18" s="54">
        <v>83.3</v>
      </c>
      <c r="G18" s="55">
        <v>5.7</v>
      </c>
      <c r="H18" s="54">
        <v>2.2000000000000002</v>
      </c>
      <c r="I18" s="55">
        <v>8.8000000000000007</v>
      </c>
    </row>
    <row r="19" spans="1:9" s="1" customFormat="1" ht="15" x14ac:dyDescent="0.2">
      <c r="A19" s="46" t="s">
        <v>11</v>
      </c>
      <c r="B19" s="17" t="s">
        <v>35</v>
      </c>
      <c r="C19" s="52">
        <v>1883</v>
      </c>
      <c r="D19" s="52">
        <f t="shared" si="0"/>
        <v>1721.0620000000001</v>
      </c>
      <c r="E19" s="54">
        <v>91.4</v>
      </c>
      <c r="F19" s="54">
        <v>81.400000000000006</v>
      </c>
      <c r="G19" s="55">
        <v>10</v>
      </c>
      <c r="H19" s="54">
        <v>3.4</v>
      </c>
      <c r="I19" s="55">
        <v>5.2</v>
      </c>
    </row>
    <row r="20" spans="1:9" s="1" customFormat="1" ht="15" x14ac:dyDescent="0.2">
      <c r="A20" s="46" t="s">
        <v>12</v>
      </c>
      <c r="B20" s="17" t="s">
        <v>36</v>
      </c>
      <c r="C20" s="52">
        <v>1083</v>
      </c>
      <c r="D20" s="52">
        <f t="shared" si="0"/>
        <v>963.87</v>
      </c>
      <c r="E20" s="54">
        <v>89</v>
      </c>
      <c r="F20" s="54">
        <v>77.3</v>
      </c>
      <c r="G20" s="55">
        <v>11.7</v>
      </c>
      <c r="H20" s="54">
        <v>2.1</v>
      </c>
      <c r="I20" s="55">
        <v>8.9</v>
      </c>
    </row>
    <row r="21" spans="1:9" s="1" customFormat="1" ht="15" x14ac:dyDescent="0.2">
      <c r="A21" s="46" t="s">
        <v>13</v>
      </c>
      <c r="B21" s="17" t="s">
        <v>37</v>
      </c>
      <c r="C21" s="52">
        <v>851</v>
      </c>
      <c r="D21" s="52">
        <f t="shared" si="0"/>
        <v>765.9</v>
      </c>
      <c r="E21" s="54">
        <v>90</v>
      </c>
      <c r="F21" s="54">
        <v>83.9</v>
      </c>
      <c r="G21" s="55">
        <v>6.1</v>
      </c>
      <c r="H21" s="54">
        <v>4.5</v>
      </c>
      <c r="I21" s="55">
        <v>5.5</v>
      </c>
    </row>
    <row r="22" spans="1:9" s="1" customFormat="1" ht="15" x14ac:dyDescent="0.2">
      <c r="A22" s="46" t="s">
        <v>14</v>
      </c>
      <c r="B22" s="17" t="s">
        <v>38</v>
      </c>
      <c r="C22" s="52">
        <v>1144</v>
      </c>
      <c r="D22" s="52">
        <f t="shared" si="0"/>
        <v>1075.3599999999999</v>
      </c>
      <c r="E22" s="54">
        <v>94</v>
      </c>
      <c r="F22" s="54">
        <v>80.7</v>
      </c>
      <c r="G22" s="55">
        <v>13.3</v>
      </c>
      <c r="H22" s="54">
        <v>3.2</v>
      </c>
      <c r="I22" s="55">
        <v>2.8</v>
      </c>
    </row>
    <row r="23" spans="1:9" s="1" customFormat="1" ht="15" x14ac:dyDescent="0.2">
      <c r="A23" s="46" t="s">
        <v>15</v>
      </c>
      <c r="B23" s="17" t="s">
        <v>39</v>
      </c>
      <c r="C23" s="52">
        <v>1320</v>
      </c>
      <c r="D23" s="52">
        <f t="shared" si="0"/>
        <v>1247.4000000000001</v>
      </c>
      <c r="E23" s="54">
        <v>94.5</v>
      </c>
      <c r="F23" s="54">
        <v>79.2</v>
      </c>
      <c r="G23" s="55">
        <v>15.3</v>
      </c>
      <c r="H23" s="54">
        <v>3.5</v>
      </c>
      <c r="I23" s="55">
        <v>2</v>
      </c>
    </row>
    <row r="24" spans="1:9" s="1" customFormat="1" ht="15" x14ac:dyDescent="0.2">
      <c r="A24" s="46" t="s">
        <v>16</v>
      </c>
      <c r="B24" s="17" t="s">
        <v>40</v>
      </c>
      <c r="C24" s="52">
        <v>1156</v>
      </c>
      <c r="D24" s="52">
        <f t="shared" si="0"/>
        <v>1071.6120000000001</v>
      </c>
      <c r="E24" s="54">
        <v>92.7</v>
      </c>
      <c r="F24" s="54">
        <v>74.2</v>
      </c>
      <c r="G24" s="55">
        <v>18.3</v>
      </c>
      <c r="H24" s="54">
        <v>4.9000000000000004</v>
      </c>
      <c r="I24" s="55">
        <v>2.4</v>
      </c>
    </row>
    <row r="25" spans="1:9" s="1" customFormat="1" ht="15" x14ac:dyDescent="0.2">
      <c r="A25" s="46" t="s">
        <v>61</v>
      </c>
      <c r="B25" s="17" t="s">
        <v>41</v>
      </c>
      <c r="C25" s="52">
        <v>634</v>
      </c>
      <c r="D25" s="52">
        <f t="shared" si="0"/>
        <v>596.59399999999994</v>
      </c>
      <c r="E25" s="54">
        <v>94.1</v>
      </c>
      <c r="F25" s="54">
        <v>84.9</v>
      </c>
      <c r="G25" s="55">
        <v>9.1999999999999993</v>
      </c>
      <c r="H25" s="54">
        <v>2.2999999999999998</v>
      </c>
      <c r="I25" s="55">
        <v>3.6</v>
      </c>
    </row>
    <row r="26" spans="1:9" s="1" customFormat="1" ht="30" x14ac:dyDescent="0.2">
      <c r="A26" s="20" t="s">
        <v>46</v>
      </c>
      <c r="B26" s="47" t="s">
        <v>49</v>
      </c>
      <c r="C26" s="53">
        <v>670</v>
      </c>
      <c r="D26" s="53">
        <f t="shared" si="0"/>
        <v>305.52</v>
      </c>
      <c r="E26" s="56">
        <v>45.6</v>
      </c>
      <c r="F26" s="56">
        <v>32.700000000000003</v>
      </c>
      <c r="G26" s="57">
        <v>12.9</v>
      </c>
      <c r="H26" s="56">
        <v>38.200000000000003</v>
      </c>
      <c r="I26" s="57">
        <v>16.100000000000001</v>
      </c>
    </row>
    <row r="27" spans="1:9" s="40" customFormat="1" ht="15" customHeight="1" x14ac:dyDescent="0.2">
      <c r="A27" s="37" t="s">
        <v>56</v>
      </c>
      <c r="B27" s="36"/>
      <c r="C27" s="36"/>
      <c r="D27" s="36"/>
      <c r="E27" s="36"/>
      <c r="F27" s="36"/>
      <c r="G27" s="36"/>
      <c r="H27" s="36"/>
      <c r="I27" s="36"/>
    </row>
    <row r="28" spans="1:9" s="43" customFormat="1" ht="139.35" customHeight="1" x14ac:dyDescent="0.25">
      <c r="A28" s="79" t="s">
        <v>70</v>
      </c>
      <c r="B28" s="79"/>
      <c r="C28" s="79"/>
      <c r="D28" s="79"/>
      <c r="E28" s="79"/>
      <c r="F28" s="79"/>
      <c r="G28" s="79"/>
      <c r="H28" s="79"/>
      <c r="I28" s="79"/>
    </row>
    <row r="29" spans="1:9" s="1" customFormat="1" ht="15" customHeight="1" x14ac:dyDescent="0.2">
      <c r="A29" s="48" t="s">
        <v>63</v>
      </c>
      <c r="B29" s="36"/>
      <c r="C29" s="36"/>
      <c r="D29" s="36"/>
      <c r="E29" s="36"/>
      <c r="F29" s="36"/>
      <c r="G29" s="36"/>
      <c r="H29" s="36"/>
      <c r="I29" s="36"/>
    </row>
    <row r="30" spans="1:9" s="40" customFormat="1" ht="15" customHeight="1" x14ac:dyDescent="0.2">
      <c r="A30" s="34" t="s">
        <v>62</v>
      </c>
      <c r="B30" s="36"/>
      <c r="C30" s="36"/>
      <c r="D30" s="36"/>
      <c r="E30" s="36"/>
      <c r="F30" s="36"/>
      <c r="G30" s="36"/>
      <c r="H30" s="36"/>
      <c r="I30" s="36"/>
    </row>
    <row r="31" spans="1:9" s="40" customFormat="1" ht="15" customHeight="1" x14ac:dyDescent="0.2">
      <c r="A31" s="36" t="s">
        <v>64</v>
      </c>
      <c r="B31" s="36"/>
      <c r="C31" s="36"/>
      <c r="D31" s="36"/>
      <c r="E31" s="36"/>
      <c r="F31" s="36"/>
      <c r="G31" s="36"/>
      <c r="H31" s="36"/>
      <c r="I31" s="36"/>
    </row>
    <row r="32" spans="1:9" s="40" customFormat="1" ht="12.75" x14ac:dyDescent="0.2"/>
    <row r="33" s="1" customFormat="1" ht="15" x14ac:dyDescent="0.2"/>
  </sheetData>
  <mergeCells count="9">
    <mergeCell ref="A28:I28"/>
    <mergeCell ref="A5:B8"/>
    <mergeCell ref="C5:C8"/>
    <mergeCell ref="D5:E7"/>
    <mergeCell ref="F6:F7"/>
    <mergeCell ref="G6:G7"/>
    <mergeCell ref="H6:H7"/>
    <mergeCell ref="I6:I7"/>
    <mergeCell ref="F5:I5"/>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34B4-39A6-4596-B3D0-6B1377F0C663}">
  <dimension ref="A1:I31"/>
  <sheetViews>
    <sheetView showGridLines="0" zoomScaleNormal="100" zoomScaleSheetLayoutView="100" workbookViewId="0">
      <selection activeCell="B17" sqref="B17"/>
    </sheetView>
  </sheetViews>
  <sheetFormatPr defaultRowHeight="15.75" x14ac:dyDescent="0.25"/>
  <cols>
    <col min="1" max="1" width="14.5703125" style="1" customWidth="1"/>
    <col min="2" max="2" width="34.42578125" style="1" customWidth="1"/>
    <col min="3" max="3" width="14.5703125" style="1" customWidth="1"/>
    <col min="4" max="5" width="16.140625" style="1" customWidth="1"/>
    <col min="6" max="9" width="14.5703125" style="1" customWidth="1"/>
  </cols>
  <sheetData>
    <row r="1" spans="1:9" x14ac:dyDescent="0.25">
      <c r="A1" s="2" t="s">
        <v>68</v>
      </c>
      <c r="B1" s="2"/>
      <c r="C1" s="2"/>
    </row>
    <row r="2" spans="1:9" x14ac:dyDescent="0.25">
      <c r="A2" s="2" t="s">
        <v>72</v>
      </c>
      <c r="B2" s="2"/>
      <c r="C2" s="2"/>
    </row>
    <row r="3" spans="1:9" x14ac:dyDescent="0.25">
      <c r="A3" s="32">
        <v>2019</v>
      </c>
      <c r="B3" s="32"/>
      <c r="C3" s="32"/>
      <c r="D3" s="32"/>
      <c r="E3" s="32"/>
      <c r="F3" s="32"/>
      <c r="G3" s="32"/>
      <c r="H3" s="32"/>
      <c r="I3" s="32"/>
    </row>
    <row r="4" spans="1:9" x14ac:dyDescent="0.25">
      <c r="A4" s="32"/>
      <c r="B4" s="32"/>
      <c r="C4" s="32"/>
      <c r="D4" s="32"/>
      <c r="E4" s="32"/>
      <c r="F4" s="32"/>
      <c r="G4" s="32"/>
      <c r="H4" s="32"/>
      <c r="I4" s="32"/>
    </row>
    <row r="5" spans="1:9" ht="33" customHeight="1" x14ac:dyDescent="0.25">
      <c r="A5" s="80" t="s">
        <v>24</v>
      </c>
      <c r="B5" s="80"/>
      <c r="C5" s="83" t="s">
        <v>71</v>
      </c>
      <c r="D5" s="84" t="s">
        <v>59</v>
      </c>
      <c r="E5" s="84"/>
      <c r="F5" s="87" t="s">
        <v>60</v>
      </c>
      <c r="G5" s="87"/>
      <c r="H5" s="87"/>
      <c r="I5" s="87"/>
    </row>
    <row r="6" spans="1:9" ht="33" customHeight="1" x14ac:dyDescent="0.25">
      <c r="A6" s="81"/>
      <c r="B6" s="81"/>
      <c r="C6" s="83"/>
      <c r="D6" s="84"/>
      <c r="E6" s="84"/>
      <c r="F6" s="71" t="s">
        <v>51</v>
      </c>
      <c r="G6" s="85" t="s">
        <v>52</v>
      </c>
      <c r="H6" s="63" t="s">
        <v>53</v>
      </c>
      <c r="I6" s="63" t="s">
        <v>54</v>
      </c>
    </row>
    <row r="7" spans="1:9" ht="15.75" customHeight="1" x14ac:dyDescent="0.25">
      <c r="A7" s="81"/>
      <c r="B7" s="81"/>
      <c r="C7" s="83"/>
      <c r="D7" s="84"/>
      <c r="E7" s="84"/>
      <c r="F7" s="72"/>
      <c r="G7" s="86"/>
      <c r="H7" s="65"/>
      <c r="I7" s="65"/>
    </row>
    <row r="8" spans="1:9" ht="15.75" customHeight="1" x14ac:dyDescent="0.25">
      <c r="A8" s="82"/>
      <c r="B8" s="82"/>
      <c r="C8" s="83"/>
      <c r="D8" s="3" t="s">
        <v>57</v>
      </c>
      <c r="E8" s="42" t="s">
        <v>1</v>
      </c>
      <c r="F8" s="39" t="s">
        <v>1</v>
      </c>
      <c r="G8" s="3" t="s">
        <v>1</v>
      </c>
      <c r="H8" s="3" t="s">
        <v>1</v>
      </c>
      <c r="I8" s="4" t="s">
        <v>1</v>
      </c>
    </row>
    <row r="9" spans="1:9" s="1" customFormat="1" x14ac:dyDescent="0.25">
      <c r="A9" s="44" t="s">
        <v>25</v>
      </c>
      <c r="B9" s="44"/>
      <c r="C9" s="51">
        <v>25847.77291</v>
      </c>
      <c r="D9" s="51">
        <f>C9*E9/100</f>
        <v>24264.974421627168</v>
      </c>
      <c r="E9" s="58">
        <f>F9+G9</f>
        <v>93.876460870017638</v>
      </c>
      <c r="F9" s="58">
        <v>80.382137380825199</v>
      </c>
      <c r="G9" s="59">
        <v>13.494323489192434</v>
      </c>
      <c r="H9" s="58">
        <v>2.5942231411600676</v>
      </c>
      <c r="I9" s="59">
        <v>3.5293159888223049</v>
      </c>
    </row>
    <row r="10" spans="1:9" s="1" customFormat="1" ht="15" x14ac:dyDescent="0.2">
      <c r="A10" s="45" t="s">
        <v>2</v>
      </c>
      <c r="B10" s="17" t="s">
        <v>26</v>
      </c>
      <c r="C10" s="52">
        <v>3449.348</v>
      </c>
      <c r="D10" s="52">
        <f>C10*E10/100</f>
        <v>3392.4337579999997</v>
      </c>
      <c r="E10" s="54">
        <f>F10+G10</f>
        <v>98.35</v>
      </c>
      <c r="F10" s="54">
        <v>78.97</v>
      </c>
      <c r="G10" s="55">
        <v>19.38</v>
      </c>
      <c r="H10" s="54">
        <v>1.45</v>
      </c>
      <c r="I10" s="55" t="s">
        <v>55</v>
      </c>
    </row>
    <row r="11" spans="1:9" s="1" customFormat="1" ht="15" x14ac:dyDescent="0.2">
      <c r="A11" s="46" t="s">
        <v>3</v>
      </c>
      <c r="B11" s="17" t="s">
        <v>27</v>
      </c>
      <c r="C11" s="52">
        <v>439.21300000000002</v>
      </c>
      <c r="D11" s="52">
        <f t="shared" ref="D11:D26" si="0">C11*E11/100</f>
        <v>427.8373833</v>
      </c>
      <c r="E11" s="54">
        <f t="shared" ref="E11:E26" si="1">F11+G11</f>
        <v>97.41</v>
      </c>
      <c r="F11" s="54">
        <v>86.77</v>
      </c>
      <c r="G11" s="55">
        <v>10.64</v>
      </c>
      <c r="H11" s="54">
        <v>1.73</v>
      </c>
      <c r="I11" s="55">
        <v>0.85</v>
      </c>
    </row>
    <row r="12" spans="1:9" s="1" customFormat="1" ht="15" x14ac:dyDescent="0.2">
      <c r="A12" s="46" t="s">
        <v>4</v>
      </c>
      <c r="B12" s="17" t="s">
        <v>28</v>
      </c>
      <c r="C12" s="52">
        <v>1251.6008999999999</v>
      </c>
      <c r="D12" s="52">
        <f t="shared" si="0"/>
        <v>1238.5842506399999</v>
      </c>
      <c r="E12" s="54">
        <f t="shared" si="1"/>
        <v>98.960000000000008</v>
      </c>
      <c r="F12" s="54">
        <v>82.95</v>
      </c>
      <c r="G12" s="55">
        <v>16.010000000000002</v>
      </c>
      <c r="H12" s="54" t="s">
        <v>55</v>
      </c>
      <c r="I12" s="55" t="s">
        <v>55</v>
      </c>
    </row>
    <row r="13" spans="1:9" s="1" customFormat="1" ht="15" x14ac:dyDescent="0.2">
      <c r="A13" s="46" t="s">
        <v>5</v>
      </c>
      <c r="B13" s="17" t="s">
        <v>29</v>
      </c>
      <c r="C13" s="52">
        <v>883.14300000000003</v>
      </c>
      <c r="D13" s="52">
        <f t="shared" si="0"/>
        <v>863.0956539</v>
      </c>
      <c r="E13" s="54">
        <f t="shared" si="1"/>
        <v>97.73</v>
      </c>
      <c r="F13" s="54">
        <v>87.48</v>
      </c>
      <c r="G13" s="55">
        <v>10.25</v>
      </c>
      <c r="H13" s="54" t="s">
        <v>55</v>
      </c>
      <c r="I13" s="55" t="s">
        <v>55</v>
      </c>
    </row>
    <row r="14" spans="1:9" s="1" customFormat="1" ht="15" x14ac:dyDescent="0.2">
      <c r="A14" s="46" t="s">
        <v>6</v>
      </c>
      <c r="B14" s="17" t="s">
        <v>30</v>
      </c>
      <c r="C14" s="52">
        <v>2922.5610000000001</v>
      </c>
      <c r="D14" s="52">
        <f t="shared" si="0"/>
        <v>2870.2471581000004</v>
      </c>
      <c r="E14" s="54">
        <f t="shared" si="1"/>
        <v>98.210000000000008</v>
      </c>
      <c r="F14" s="54">
        <v>87.15</v>
      </c>
      <c r="G14" s="55">
        <v>11.06</v>
      </c>
      <c r="H14" s="54">
        <v>0.98</v>
      </c>
      <c r="I14" s="55">
        <v>0.81</v>
      </c>
    </row>
    <row r="15" spans="1:9" s="1" customFormat="1" ht="15" x14ac:dyDescent="0.2">
      <c r="A15" s="46" t="s">
        <v>7</v>
      </c>
      <c r="B15" s="17" t="s">
        <v>31</v>
      </c>
      <c r="C15" s="52">
        <v>3969.7040000000002</v>
      </c>
      <c r="D15" s="52">
        <f t="shared" si="0"/>
        <v>3903.8069136000004</v>
      </c>
      <c r="E15" s="54">
        <f t="shared" si="1"/>
        <v>98.34</v>
      </c>
      <c r="F15" s="54">
        <v>87.44</v>
      </c>
      <c r="G15" s="55">
        <v>10.9</v>
      </c>
      <c r="H15" s="54">
        <v>0.95</v>
      </c>
      <c r="I15" s="55" t="s">
        <v>55</v>
      </c>
    </row>
    <row r="16" spans="1:9" s="1" customFormat="1" ht="15" x14ac:dyDescent="0.2">
      <c r="A16" s="46"/>
      <c r="B16" s="17" t="s">
        <v>73</v>
      </c>
      <c r="C16" s="52">
        <v>770.45500000000004</v>
      </c>
      <c r="D16" s="52">
        <f t="shared" si="0"/>
        <v>708.43337250000013</v>
      </c>
      <c r="E16" s="54">
        <f t="shared" si="1"/>
        <v>91.95</v>
      </c>
      <c r="F16" s="54">
        <v>81</v>
      </c>
      <c r="G16" s="55">
        <v>10.95</v>
      </c>
      <c r="H16" s="54">
        <v>3.07</v>
      </c>
      <c r="I16" s="55">
        <v>4.99</v>
      </c>
    </row>
    <row r="17" spans="1:9" s="1" customFormat="1" ht="15" x14ac:dyDescent="0.2">
      <c r="A17" s="46" t="s">
        <v>9</v>
      </c>
      <c r="B17" s="17" t="s">
        <v>33</v>
      </c>
      <c r="C17" s="52">
        <v>1319.374</v>
      </c>
      <c r="D17" s="52">
        <f t="shared" si="0"/>
        <v>1161.4449322</v>
      </c>
      <c r="E17" s="54">
        <f t="shared" si="1"/>
        <v>88.03</v>
      </c>
      <c r="F17" s="54">
        <v>75.97</v>
      </c>
      <c r="G17" s="55">
        <v>12.06</v>
      </c>
      <c r="H17" s="54">
        <v>3.54</v>
      </c>
      <c r="I17" s="55">
        <v>8.42</v>
      </c>
    </row>
    <row r="18" spans="1:9" s="1" customFormat="1" ht="15" x14ac:dyDescent="0.2">
      <c r="A18" s="46" t="s">
        <v>10</v>
      </c>
      <c r="B18" s="17" t="s">
        <v>34</v>
      </c>
      <c r="C18" s="52">
        <v>1907.337</v>
      </c>
      <c r="D18" s="52">
        <f>C18*E18/100</f>
        <v>1656.7129181999999</v>
      </c>
      <c r="E18" s="54">
        <f t="shared" si="1"/>
        <v>86.86</v>
      </c>
      <c r="F18" s="54">
        <v>80.41</v>
      </c>
      <c r="G18" s="55">
        <v>6.45</v>
      </c>
      <c r="H18" s="54">
        <v>2.0499999999999998</v>
      </c>
      <c r="I18" s="55">
        <v>11.08</v>
      </c>
    </row>
    <row r="19" spans="1:9" s="1" customFormat="1" ht="15" x14ac:dyDescent="0.2">
      <c r="A19" s="46" t="s">
        <v>11</v>
      </c>
      <c r="B19" s="17" t="s">
        <v>35</v>
      </c>
      <c r="C19" s="52">
        <v>1926.94</v>
      </c>
      <c r="D19" s="52">
        <f t="shared" si="0"/>
        <v>1736.9437160000002</v>
      </c>
      <c r="E19" s="54">
        <f t="shared" si="1"/>
        <v>90.14</v>
      </c>
      <c r="F19" s="54">
        <v>75.56</v>
      </c>
      <c r="G19" s="55">
        <v>14.58</v>
      </c>
      <c r="H19" s="54">
        <v>1.97</v>
      </c>
      <c r="I19" s="55">
        <v>7.89</v>
      </c>
    </row>
    <row r="20" spans="1:9" s="1" customFormat="1" ht="15" x14ac:dyDescent="0.2">
      <c r="A20" s="46" t="s">
        <v>12</v>
      </c>
      <c r="B20" s="17" t="s">
        <v>36</v>
      </c>
      <c r="C20" s="52">
        <v>1108.25</v>
      </c>
      <c r="D20" s="52">
        <f t="shared" si="0"/>
        <v>1031.5591000000002</v>
      </c>
      <c r="E20" s="54">
        <f t="shared" si="1"/>
        <v>93.080000000000013</v>
      </c>
      <c r="F20" s="54">
        <v>82.04</v>
      </c>
      <c r="G20" s="55">
        <v>11.04</v>
      </c>
      <c r="H20" s="54">
        <v>1.34</v>
      </c>
      <c r="I20" s="55">
        <v>5.58</v>
      </c>
    </row>
    <row r="21" spans="1:9" s="1" customFormat="1" ht="15" x14ac:dyDescent="0.2">
      <c r="A21" s="46" t="s">
        <v>13</v>
      </c>
      <c r="B21" s="17" t="s">
        <v>37</v>
      </c>
      <c r="C21" s="52">
        <v>862.75502000000006</v>
      </c>
      <c r="D21" s="52">
        <f t="shared" si="0"/>
        <v>788.73063928400006</v>
      </c>
      <c r="E21" s="54">
        <f t="shared" si="1"/>
        <v>91.42</v>
      </c>
      <c r="F21" s="54">
        <v>79.77</v>
      </c>
      <c r="G21" s="55">
        <v>11.65</v>
      </c>
      <c r="H21" s="54">
        <v>2.92</v>
      </c>
      <c r="I21" s="55">
        <v>5.67</v>
      </c>
    </row>
    <row r="22" spans="1:9" s="1" customFormat="1" ht="15" x14ac:dyDescent="0.2">
      <c r="A22" s="46" t="s">
        <v>14</v>
      </c>
      <c r="B22" s="17" t="s">
        <v>38</v>
      </c>
      <c r="C22" s="52">
        <v>1167.8230000000001</v>
      </c>
      <c r="D22" s="52">
        <f t="shared" si="0"/>
        <v>1093.4326748999999</v>
      </c>
      <c r="E22" s="54">
        <f t="shared" si="1"/>
        <v>93.63</v>
      </c>
      <c r="F22" s="54">
        <v>82.46</v>
      </c>
      <c r="G22" s="55">
        <v>11.17</v>
      </c>
      <c r="H22" s="54">
        <v>5.22</v>
      </c>
      <c r="I22" s="55">
        <v>1.1499999999999999</v>
      </c>
    </row>
    <row r="23" spans="1:9" s="1" customFormat="1" ht="15" x14ac:dyDescent="0.2">
      <c r="A23" s="46" t="s">
        <v>15</v>
      </c>
      <c r="B23" s="17" t="s">
        <v>39</v>
      </c>
      <c r="C23" s="52">
        <v>1356.48</v>
      </c>
      <c r="D23" s="52">
        <f t="shared" si="0"/>
        <v>1297.744416</v>
      </c>
      <c r="E23" s="54">
        <f t="shared" si="1"/>
        <v>95.669999999999987</v>
      </c>
      <c r="F23" s="54">
        <v>71.959999999999994</v>
      </c>
      <c r="G23" s="55">
        <v>23.71</v>
      </c>
      <c r="H23" s="54">
        <v>3.31</v>
      </c>
      <c r="I23" s="55">
        <v>1.03</v>
      </c>
    </row>
    <row r="24" spans="1:9" s="1" customFormat="1" ht="15" x14ac:dyDescent="0.2">
      <c r="A24" s="46" t="s">
        <v>16</v>
      </c>
      <c r="B24" s="17" t="s">
        <v>40</v>
      </c>
      <c r="C24" s="52">
        <v>1181.307</v>
      </c>
      <c r="D24" s="52">
        <f t="shared" si="0"/>
        <v>1094.0084127</v>
      </c>
      <c r="E24" s="54">
        <f t="shared" si="1"/>
        <v>92.61</v>
      </c>
      <c r="F24" s="54">
        <v>72.53</v>
      </c>
      <c r="G24" s="55">
        <v>20.079999999999998</v>
      </c>
      <c r="H24" s="54">
        <v>4.8099999999999996</v>
      </c>
      <c r="I24" s="55">
        <v>2.57</v>
      </c>
    </row>
    <row r="25" spans="1:9" s="1" customFormat="1" ht="15" x14ac:dyDescent="0.2">
      <c r="A25" s="46" t="s">
        <v>61</v>
      </c>
      <c r="B25" s="17" t="s">
        <v>41</v>
      </c>
      <c r="C25" s="52">
        <v>648.98099999999999</v>
      </c>
      <c r="D25" s="52">
        <f t="shared" si="0"/>
        <v>618.02460629999996</v>
      </c>
      <c r="E25" s="54">
        <f t="shared" si="1"/>
        <v>95.23</v>
      </c>
      <c r="F25" s="54">
        <v>87.14</v>
      </c>
      <c r="G25" s="55">
        <v>8.09</v>
      </c>
      <c r="H25" s="54">
        <v>2.09</v>
      </c>
      <c r="I25" s="55">
        <v>2.69</v>
      </c>
    </row>
    <row r="26" spans="1:9" s="1" customFormat="1" ht="30" x14ac:dyDescent="0.2">
      <c r="A26" s="20" t="s">
        <v>46</v>
      </c>
      <c r="B26" s="47" t="s">
        <v>49</v>
      </c>
      <c r="C26" s="53">
        <v>682.50099</v>
      </c>
      <c r="D26" s="53">
        <f t="shared" si="0"/>
        <v>381.65455360800001</v>
      </c>
      <c r="E26" s="56">
        <f t="shared" si="1"/>
        <v>55.92</v>
      </c>
      <c r="F26" s="56">
        <v>39.26</v>
      </c>
      <c r="G26" s="57">
        <v>16.66</v>
      </c>
      <c r="H26" s="56">
        <v>24.43</v>
      </c>
      <c r="I26" s="57">
        <v>19.64</v>
      </c>
    </row>
    <row r="27" spans="1:9" s="40" customFormat="1" ht="15" customHeight="1" x14ac:dyDescent="0.2">
      <c r="A27" s="37" t="s">
        <v>56</v>
      </c>
      <c r="B27" s="49"/>
      <c r="C27" s="49"/>
      <c r="D27" s="49"/>
      <c r="E27" s="49"/>
      <c r="F27" s="49"/>
      <c r="G27" s="49"/>
      <c r="H27" s="49"/>
      <c r="I27" s="49"/>
    </row>
    <row r="28" spans="1:9" s="43" customFormat="1" ht="139.35" customHeight="1" x14ac:dyDescent="0.25">
      <c r="A28" s="79" t="s">
        <v>70</v>
      </c>
      <c r="B28" s="79"/>
      <c r="C28" s="79"/>
      <c r="D28" s="79"/>
      <c r="E28" s="79"/>
      <c r="F28" s="79"/>
      <c r="G28" s="79"/>
      <c r="H28" s="79"/>
      <c r="I28" s="79"/>
    </row>
    <row r="29" spans="1:9" s="1" customFormat="1" ht="15" customHeight="1" x14ac:dyDescent="0.2">
      <c r="A29" s="50" t="s">
        <v>63</v>
      </c>
      <c r="B29" s="49"/>
      <c r="C29" s="49"/>
      <c r="D29" s="49"/>
      <c r="E29" s="49"/>
      <c r="F29" s="49"/>
      <c r="G29" s="49"/>
      <c r="H29" s="49"/>
      <c r="I29" s="49"/>
    </row>
    <row r="30" spans="1:9" s="40" customFormat="1" ht="15" customHeight="1" x14ac:dyDescent="0.2">
      <c r="A30" s="37" t="s">
        <v>62</v>
      </c>
      <c r="B30" s="49"/>
      <c r="C30" s="49"/>
      <c r="D30" s="49"/>
      <c r="E30" s="49"/>
      <c r="F30" s="49"/>
      <c r="G30" s="49"/>
      <c r="H30" s="49"/>
      <c r="I30" s="49"/>
    </row>
    <row r="31" spans="1:9" s="40" customFormat="1" ht="15" customHeight="1" x14ac:dyDescent="0.2">
      <c r="A31" s="49" t="s">
        <v>65</v>
      </c>
      <c r="B31" s="49"/>
      <c r="C31" s="49"/>
      <c r="D31" s="49"/>
      <c r="E31" s="49"/>
      <c r="F31" s="49"/>
      <c r="G31" s="49"/>
      <c r="H31" s="49"/>
      <c r="I31" s="49"/>
    </row>
  </sheetData>
  <mergeCells count="9">
    <mergeCell ref="A28:I28"/>
    <mergeCell ref="F5:I5"/>
    <mergeCell ref="A5:B8"/>
    <mergeCell ref="C5:C8"/>
    <mergeCell ref="D5:E7"/>
    <mergeCell ref="F6:F7"/>
    <mergeCell ref="G6:G7"/>
    <mergeCell ref="H6:H7"/>
    <mergeCell ref="I6:I7"/>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40ABB-BD16-4E1E-B656-F20C92C5C533}">
  <dimension ref="A1:I31"/>
  <sheetViews>
    <sheetView showGridLines="0" zoomScaleNormal="100" zoomScaleSheetLayoutView="100" workbookViewId="0">
      <selection activeCell="B17" sqref="B17"/>
    </sheetView>
  </sheetViews>
  <sheetFormatPr defaultRowHeight="15.75" x14ac:dyDescent="0.25"/>
  <cols>
    <col min="1" max="1" width="14.5703125" style="1" customWidth="1"/>
    <col min="2" max="2" width="34.42578125" style="1" customWidth="1"/>
    <col min="3" max="3" width="14.5703125" style="1" customWidth="1"/>
    <col min="4" max="5" width="16.140625" style="1" customWidth="1"/>
    <col min="6" max="9" width="14.5703125" style="1" customWidth="1"/>
  </cols>
  <sheetData>
    <row r="1" spans="1:9" ht="15.75" customHeight="1" x14ac:dyDescent="0.25">
      <c r="A1" s="2" t="s">
        <v>69</v>
      </c>
      <c r="B1" s="2"/>
      <c r="C1" s="2"/>
    </row>
    <row r="2" spans="1:9" ht="15.75" customHeight="1" x14ac:dyDescent="0.25">
      <c r="A2" s="2" t="s">
        <v>72</v>
      </c>
      <c r="B2" s="2"/>
      <c r="C2" s="2"/>
    </row>
    <row r="3" spans="1:9" ht="15.75" customHeight="1" x14ac:dyDescent="0.25">
      <c r="A3" s="32">
        <v>2022</v>
      </c>
      <c r="B3" s="32"/>
      <c r="C3" s="32"/>
      <c r="D3" s="32"/>
      <c r="E3" s="32"/>
      <c r="F3" s="32"/>
      <c r="G3" s="32"/>
      <c r="H3" s="32"/>
      <c r="I3" s="32"/>
    </row>
    <row r="4" spans="1:9" ht="15.75" customHeight="1" x14ac:dyDescent="0.25">
      <c r="A4" s="32"/>
      <c r="B4" s="32"/>
      <c r="C4" s="32"/>
      <c r="D4" s="32"/>
      <c r="E4" s="32"/>
      <c r="F4" s="32"/>
      <c r="G4" s="32"/>
      <c r="H4" s="32"/>
      <c r="I4" s="32"/>
    </row>
    <row r="5" spans="1:9" ht="33" customHeight="1" x14ac:dyDescent="0.25">
      <c r="A5" s="80" t="s">
        <v>24</v>
      </c>
      <c r="B5" s="80"/>
      <c r="C5" s="83" t="s">
        <v>71</v>
      </c>
      <c r="D5" s="84" t="s">
        <v>58</v>
      </c>
      <c r="E5" s="84"/>
      <c r="F5" s="87" t="s">
        <v>60</v>
      </c>
      <c r="G5" s="87"/>
      <c r="H5" s="87"/>
      <c r="I5" s="87"/>
    </row>
    <row r="6" spans="1:9" ht="33" customHeight="1" x14ac:dyDescent="0.25">
      <c r="A6" s="81"/>
      <c r="B6" s="81"/>
      <c r="C6" s="83"/>
      <c r="D6" s="84"/>
      <c r="E6" s="84"/>
      <c r="F6" s="71" t="s">
        <v>51</v>
      </c>
      <c r="G6" s="85" t="s">
        <v>52</v>
      </c>
      <c r="H6" s="63" t="s">
        <v>53</v>
      </c>
      <c r="I6" s="63" t="s">
        <v>54</v>
      </c>
    </row>
    <row r="7" spans="1:9" ht="15.75" customHeight="1" x14ac:dyDescent="0.25">
      <c r="A7" s="81"/>
      <c r="B7" s="81"/>
      <c r="C7" s="83"/>
      <c r="D7" s="84"/>
      <c r="E7" s="84"/>
      <c r="F7" s="72"/>
      <c r="G7" s="86"/>
      <c r="H7" s="65"/>
      <c r="I7" s="65"/>
    </row>
    <row r="8" spans="1:9" ht="15.75" customHeight="1" x14ac:dyDescent="0.25">
      <c r="A8" s="82"/>
      <c r="B8" s="82"/>
      <c r="C8" s="83"/>
      <c r="D8" s="3" t="s">
        <v>57</v>
      </c>
      <c r="E8" s="42" t="s">
        <v>1</v>
      </c>
      <c r="F8" s="39" t="s">
        <v>1</v>
      </c>
      <c r="G8" s="3" t="s">
        <v>1</v>
      </c>
      <c r="H8" s="3" t="s">
        <v>1</v>
      </c>
      <c r="I8" s="4" t="s">
        <v>1</v>
      </c>
    </row>
    <row r="9" spans="1:9" s="1" customFormat="1" x14ac:dyDescent="0.25">
      <c r="A9" s="44" t="s">
        <v>25</v>
      </c>
      <c r="B9" s="44"/>
      <c r="C9" s="51">
        <v>26941.518</v>
      </c>
      <c r="D9" s="51">
        <f>C9*E9/100</f>
        <v>25513.617546000001</v>
      </c>
      <c r="E9" s="58">
        <v>94.7</v>
      </c>
      <c r="F9" s="58">
        <v>83.96961214040509</v>
      </c>
      <c r="G9" s="59">
        <v>10.769184912726075</v>
      </c>
      <c r="H9" s="58">
        <v>2.7038833525632415</v>
      </c>
      <c r="I9" s="59">
        <v>2.5573195943056062</v>
      </c>
    </row>
    <row r="10" spans="1:9" s="1" customFormat="1" ht="15" x14ac:dyDescent="0.2">
      <c r="A10" s="45" t="s">
        <v>2</v>
      </c>
      <c r="B10" s="17" t="s">
        <v>26</v>
      </c>
      <c r="C10" s="52">
        <v>3573.6729999999998</v>
      </c>
      <c r="D10" s="52">
        <f>C10*E10/100</f>
        <v>3475.0131413116569</v>
      </c>
      <c r="E10" s="54">
        <f>F10+G10</f>
        <v>97.239258916852691</v>
      </c>
      <c r="F10" s="54">
        <v>82.864465812951153</v>
      </c>
      <c r="G10" s="55">
        <v>14.374793103901537</v>
      </c>
      <c r="H10" s="54">
        <v>2.6650235481892204</v>
      </c>
      <c r="I10" s="55" t="s">
        <v>55</v>
      </c>
    </row>
    <row r="11" spans="1:9" s="1" customFormat="1" ht="15" x14ac:dyDescent="0.2">
      <c r="A11" s="46" t="s">
        <v>3</v>
      </c>
      <c r="B11" s="17" t="s">
        <v>27</v>
      </c>
      <c r="C11" s="52">
        <v>455.62200000000001</v>
      </c>
      <c r="D11" s="52">
        <f t="shared" ref="D11:D26" si="0">C11*E11/100</f>
        <v>437.37335765994771</v>
      </c>
      <c r="E11" s="54">
        <f t="shared" ref="E11:E26" si="1">F11+G11</f>
        <v>95.99478463725363</v>
      </c>
      <c r="F11" s="54">
        <v>87.377863398558091</v>
      </c>
      <c r="G11" s="55">
        <v>8.6169212386955429</v>
      </c>
      <c r="H11" s="54">
        <v>3.232048766811209</v>
      </c>
      <c r="I11" s="55">
        <v>0.77316659593515746</v>
      </c>
    </row>
    <row r="12" spans="1:9" s="1" customFormat="1" ht="15" x14ac:dyDescent="0.2">
      <c r="A12" s="46" t="s">
        <v>4</v>
      </c>
      <c r="B12" s="17" t="s">
        <v>28</v>
      </c>
      <c r="C12" s="52">
        <v>1288.6179999999999</v>
      </c>
      <c r="D12" s="52">
        <f t="shared" si="0"/>
        <v>1271.31813570537</v>
      </c>
      <c r="E12" s="54">
        <f t="shared" si="1"/>
        <v>98.657486990354784</v>
      </c>
      <c r="F12" s="54">
        <v>84.657667979290167</v>
      </c>
      <c r="G12" s="55">
        <v>13.999819011064618</v>
      </c>
      <c r="H12" s="54" t="s">
        <v>55</v>
      </c>
      <c r="I12" s="55" t="s">
        <v>55</v>
      </c>
    </row>
    <row r="13" spans="1:9" s="1" customFormat="1" ht="15" x14ac:dyDescent="0.2">
      <c r="A13" s="46" t="s">
        <v>5</v>
      </c>
      <c r="B13" s="17" t="s">
        <v>29</v>
      </c>
      <c r="C13" s="52">
        <v>912.16200000000003</v>
      </c>
      <c r="D13" s="52">
        <f t="shared" si="0"/>
        <v>896.40902749654617</v>
      </c>
      <c r="E13" s="54">
        <f t="shared" si="1"/>
        <v>98.273007151859659</v>
      </c>
      <c r="F13" s="54">
        <v>89.812190376229765</v>
      </c>
      <c r="G13" s="55">
        <v>8.4608167756298904</v>
      </c>
      <c r="H13" s="54" t="s">
        <v>55</v>
      </c>
      <c r="I13" s="55" t="s">
        <v>55</v>
      </c>
    </row>
    <row r="14" spans="1:9" s="1" customFormat="1" ht="15" x14ac:dyDescent="0.2">
      <c r="A14" s="46" t="s">
        <v>6</v>
      </c>
      <c r="B14" s="17" t="s">
        <v>30</v>
      </c>
      <c r="C14" s="52">
        <v>3057.5219999999999</v>
      </c>
      <c r="D14" s="52">
        <f t="shared" si="0"/>
        <v>3019.3375853424614</v>
      </c>
      <c r="E14" s="54">
        <f t="shared" si="1"/>
        <v>98.751131973619849</v>
      </c>
      <c r="F14" s="54">
        <v>92.456399805348298</v>
      </c>
      <c r="G14" s="55">
        <v>6.2947321682715538</v>
      </c>
      <c r="H14" s="54">
        <v>0.73769052765339482</v>
      </c>
      <c r="I14" s="55" t="s">
        <v>55</v>
      </c>
    </row>
    <row r="15" spans="1:9" s="1" customFormat="1" ht="15" x14ac:dyDescent="0.2">
      <c r="A15" s="46" t="s">
        <v>7</v>
      </c>
      <c r="B15" s="17" t="s">
        <v>31</v>
      </c>
      <c r="C15" s="52">
        <v>4193.5860000000002</v>
      </c>
      <c r="D15" s="52">
        <f t="shared" si="0"/>
        <v>4085.7152604337593</v>
      </c>
      <c r="E15" s="54">
        <f t="shared" si="1"/>
        <v>97.427720820170592</v>
      </c>
      <c r="F15" s="54">
        <v>90.409846196040561</v>
      </c>
      <c r="G15" s="55">
        <v>7.0178746241300329</v>
      </c>
      <c r="H15" s="54">
        <v>2.1286504769261909</v>
      </c>
      <c r="I15" s="55" t="s">
        <v>55</v>
      </c>
    </row>
    <row r="16" spans="1:9" s="1" customFormat="1" ht="15" x14ac:dyDescent="0.2">
      <c r="A16" s="46"/>
      <c r="B16" s="17" t="s">
        <v>73</v>
      </c>
      <c r="C16" s="52">
        <v>803.15800000000002</v>
      </c>
      <c r="D16" s="52">
        <f t="shared" si="0"/>
        <v>730.77507259481047</v>
      </c>
      <c r="E16" s="54">
        <f t="shared" si="1"/>
        <v>90.98771008877587</v>
      </c>
      <c r="F16" s="54">
        <v>81.437217063783507</v>
      </c>
      <c r="G16" s="55">
        <v>9.5504930249923632</v>
      </c>
      <c r="H16" s="54">
        <v>2.6095439537140006</v>
      </c>
      <c r="I16" s="55">
        <v>6.4027459575101338</v>
      </c>
    </row>
    <row r="17" spans="1:9" s="1" customFormat="1" ht="15" x14ac:dyDescent="0.2">
      <c r="A17" s="46" t="s">
        <v>9</v>
      </c>
      <c r="B17" s="17" t="s">
        <v>33</v>
      </c>
      <c r="C17" s="52">
        <v>1356.2660000000001</v>
      </c>
      <c r="D17" s="52">
        <f t="shared" si="0"/>
        <v>1213.2897340997035</v>
      </c>
      <c r="E17" s="54">
        <f t="shared" si="1"/>
        <v>89.458095543182793</v>
      </c>
      <c r="F17" s="54">
        <v>80.910548317018936</v>
      </c>
      <c r="G17" s="55">
        <v>8.5475472261638572</v>
      </c>
      <c r="H17" s="54">
        <v>2.4655507435005735</v>
      </c>
      <c r="I17" s="55">
        <v>8.0763537133166263</v>
      </c>
    </row>
    <row r="18" spans="1:9" s="1" customFormat="1" ht="15" x14ac:dyDescent="0.2">
      <c r="A18" s="46" t="s">
        <v>10</v>
      </c>
      <c r="B18" s="17" t="s">
        <v>34</v>
      </c>
      <c r="C18" s="52">
        <v>1982.0640000000001</v>
      </c>
      <c r="D18" s="52">
        <f t="shared" si="0"/>
        <v>1780.0627601853619</v>
      </c>
      <c r="E18" s="54">
        <f t="shared" si="1"/>
        <v>89.808541005000933</v>
      </c>
      <c r="F18" s="54">
        <v>82.037864211394862</v>
      </c>
      <c r="G18" s="55">
        <v>7.7706767936060723</v>
      </c>
      <c r="H18" s="54">
        <v>3.0759578759249426</v>
      </c>
      <c r="I18" s="55">
        <v>7.1155011190741231</v>
      </c>
    </row>
    <row r="19" spans="1:9" s="1" customFormat="1" ht="15" x14ac:dyDescent="0.2">
      <c r="A19" s="46" t="s">
        <v>11</v>
      </c>
      <c r="B19" s="17" t="s">
        <v>35</v>
      </c>
      <c r="C19" s="52">
        <v>2011.789</v>
      </c>
      <c r="D19" s="52">
        <f t="shared" si="0"/>
        <v>1858.354189812738</v>
      </c>
      <c r="E19" s="54">
        <f t="shared" si="1"/>
        <v>92.373215571450984</v>
      </c>
      <c r="F19" s="54">
        <v>76.25935883792846</v>
      </c>
      <c r="G19" s="55">
        <v>16.113856733522525</v>
      </c>
      <c r="H19" s="54">
        <v>2.4171061570630412</v>
      </c>
      <c r="I19" s="55">
        <v>5.2096782714859646</v>
      </c>
    </row>
    <row r="20" spans="1:9" s="1" customFormat="1" ht="15" x14ac:dyDescent="0.2">
      <c r="A20" s="46" t="s">
        <v>12</v>
      </c>
      <c r="B20" s="17" t="s">
        <v>36</v>
      </c>
      <c r="C20" s="52">
        <v>1159.2629999999999</v>
      </c>
      <c r="D20" s="52">
        <f t="shared" si="0"/>
        <v>1088.4597684793987</v>
      </c>
      <c r="E20" s="54">
        <f t="shared" si="1"/>
        <v>93.892392708073913</v>
      </c>
      <c r="F20" s="54">
        <v>84.113347653338906</v>
      </c>
      <c r="G20" s="55">
        <v>9.7790450547350005</v>
      </c>
      <c r="H20" s="54">
        <v>2.4550733240070732</v>
      </c>
      <c r="I20" s="55">
        <v>3.6525339679190258</v>
      </c>
    </row>
    <row r="21" spans="1:9" s="1" customFormat="1" ht="15" x14ac:dyDescent="0.2">
      <c r="A21" s="46" t="s">
        <v>13</v>
      </c>
      <c r="B21" s="17" t="s">
        <v>37</v>
      </c>
      <c r="C21" s="52">
        <v>885.83</v>
      </c>
      <c r="D21" s="52">
        <f t="shared" si="0"/>
        <v>812.57776388269338</v>
      </c>
      <c r="E21" s="54">
        <f t="shared" si="1"/>
        <v>91.73066659321691</v>
      </c>
      <c r="F21" s="54">
        <v>81.414720441377298</v>
      </c>
      <c r="G21" s="55">
        <v>10.315946151839606</v>
      </c>
      <c r="H21" s="54">
        <v>4.6557531527993534</v>
      </c>
      <c r="I21" s="55">
        <v>3.6135802539837525</v>
      </c>
    </row>
    <row r="22" spans="1:9" s="1" customFormat="1" ht="15" x14ac:dyDescent="0.2">
      <c r="A22" s="46" t="s">
        <v>14</v>
      </c>
      <c r="B22" s="17" t="s">
        <v>38</v>
      </c>
      <c r="C22" s="52">
        <v>1213.4939999999999</v>
      </c>
      <c r="D22" s="52">
        <f t="shared" si="0"/>
        <v>1176.4273632898919</v>
      </c>
      <c r="E22" s="54">
        <f t="shared" si="1"/>
        <v>96.945461888554206</v>
      </c>
      <c r="F22" s="54">
        <v>88.256309618243151</v>
      </c>
      <c r="G22" s="55">
        <v>8.68915227031105</v>
      </c>
      <c r="H22" s="54">
        <v>1.462641689556039</v>
      </c>
      <c r="I22" s="55">
        <v>1.59189642188974</v>
      </c>
    </row>
    <row r="23" spans="1:9" s="1" customFormat="1" ht="15" x14ac:dyDescent="0.2">
      <c r="A23" s="46" t="s">
        <v>15</v>
      </c>
      <c r="B23" s="17" t="s">
        <v>39</v>
      </c>
      <c r="C23" s="52">
        <v>1431.116</v>
      </c>
      <c r="D23" s="52">
        <f t="shared" si="0"/>
        <v>1397.0368406452299</v>
      </c>
      <c r="E23" s="54">
        <f t="shared" si="1"/>
        <v>97.618700415985145</v>
      </c>
      <c r="F23" s="54">
        <v>82.216984387777813</v>
      </c>
      <c r="G23" s="55">
        <v>15.401716028207336</v>
      </c>
      <c r="H23" s="54">
        <v>1.5926970236257603</v>
      </c>
      <c r="I23" s="55">
        <v>0.78860256038908572</v>
      </c>
    </row>
    <row r="24" spans="1:9" s="1" customFormat="1" ht="15" x14ac:dyDescent="0.2">
      <c r="A24" s="46" t="s">
        <v>16</v>
      </c>
      <c r="B24" s="17" t="s">
        <v>40</v>
      </c>
      <c r="C24" s="52">
        <v>1229.5640000000001</v>
      </c>
      <c r="D24" s="52">
        <f t="shared" si="0"/>
        <v>1140.0647404344891</v>
      </c>
      <c r="E24" s="54">
        <f t="shared" si="1"/>
        <v>92.721057255619797</v>
      </c>
      <c r="F24" s="54">
        <v>73.777927449404757</v>
      </c>
      <c r="G24" s="55">
        <v>18.943129806215033</v>
      </c>
      <c r="H24" s="54">
        <v>3.6493275447918276</v>
      </c>
      <c r="I24" s="55">
        <v>3.629615199588375</v>
      </c>
    </row>
    <row r="25" spans="1:9" s="1" customFormat="1" ht="15" x14ac:dyDescent="0.2">
      <c r="A25" s="46" t="s">
        <v>61</v>
      </c>
      <c r="B25" s="17" t="s">
        <v>41</v>
      </c>
      <c r="C25" s="52">
        <v>678.99800000000005</v>
      </c>
      <c r="D25" s="52">
        <f t="shared" si="0"/>
        <v>653.814091678316</v>
      </c>
      <c r="E25" s="54">
        <f t="shared" si="1"/>
        <v>96.291018777421428</v>
      </c>
      <c r="F25" s="54">
        <v>89.271107115830489</v>
      </c>
      <c r="G25" s="55">
        <v>7.0199116615909425</v>
      </c>
      <c r="H25" s="54">
        <v>1.6641836692086469</v>
      </c>
      <c r="I25" s="55">
        <v>2.0447975533699236</v>
      </c>
    </row>
    <row r="26" spans="1:9" s="1" customFormat="1" ht="30" x14ac:dyDescent="0.2">
      <c r="A26" s="20" t="s">
        <v>46</v>
      </c>
      <c r="B26" s="47" t="s">
        <v>49</v>
      </c>
      <c r="C26" s="53">
        <v>708.79300000000001</v>
      </c>
      <c r="D26" s="53">
        <f t="shared" si="0"/>
        <v>488.04122678703936</v>
      </c>
      <c r="E26" s="56">
        <f t="shared" si="1"/>
        <v>68.855254889232725</v>
      </c>
      <c r="F26" s="56">
        <v>51.635658004517737</v>
      </c>
      <c r="G26" s="57">
        <v>17.219596884714981</v>
      </c>
      <c r="H26" s="56">
        <v>21.436801771324458</v>
      </c>
      <c r="I26" s="57">
        <v>9.7079433394428225</v>
      </c>
    </row>
    <row r="27" spans="1:9" s="40" customFormat="1" ht="15" customHeight="1" x14ac:dyDescent="0.2">
      <c r="A27" s="37" t="s">
        <v>56</v>
      </c>
      <c r="B27" s="36"/>
      <c r="C27" s="36"/>
      <c r="D27" s="36"/>
      <c r="E27" s="36"/>
      <c r="F27" s="36"/>
      <c r="G27" s="36"/>
      <c r="H27" s="36"/>
      <c r="I27" s="36"/>
    </row>
    <row r="28" spans="1:9" s="43" customFormat="1" ht="139.15" customHeight="1" x14ac:dyDescent="0.25">
      <c r="A28" s="79" t="s">
        <v>70</v>
      </c>
      <c r="B28" s="79"/>
      <c r="C28" s="79"/>
      <c r="D28" s="79"/>
      <c r="E28" s="79"/>
      <c r="F28" s="79"/>
      <c r="G28" s="79"/>
      <c r="H28" s="79"/>
      <c r="I28" s="79"/>
    </row>
    <row r="29" spans="1:9" s="1" customFormat="1" ht="15" customHeight="1" x14ac:dyDescent="0.2">
      <c r="A29" s="48" t="s">
        <v>63</v>
      </c>
      <c r="B29" s="36"/>
      <c r="C29" s="36"/>
      <c r="D29" s="36"/>
      <c r="E29" s="36"/>
      <c r="F29" s="36"/>
      <c r="G29" s="36"/>
      <c r="H29" s="36"/>
      <c r="I29" s="36"/>
    </row>
    <row r="30" spans="1:9" s="40" customFormat="1" ht="15" customHeight="1" x14ac:dyDescent="0.2">
      <c r="A30" s="34" t="s">
        <v>62</v>
      </c>
      <c r="B30" s="36"/>
      <c r="C30" s="36"/>
      <c r="D30" s="36"/>
      <c r="E30" s="36"/>
      <c r="F30" s="41"/>
      <c r="G30" s="41"/>
      <c r="H30" s="41"/>
      <c r="I30" s="41"/>
    </row>
    <row r="31" spans="1:9" s="40" customFormat="1" ht="15" customHeight="1" x14ac:dyDescent="0.2">
      <c r="A31" s="36" t="s">
        <v>66</v>
      </c>
      <c r="B31" s="36"/>
      <c r="C31" s="36"/>
      <c r="D31" s="36"/>
      <c r="E31" s="36"/>
      <c r="F31" s="41"/>
      <c r="G31" s="41"/>
      <c r="H31" s="41"/>
      <c r="I31" s="41"/>
    </row>
  </sheetData>
  <mergeCells count="9">
    <mergeCell ref="F5:I5"/>
    <mergeCell ref="A5:B8"/>
    <mergeCell ref="C5:C8"/>
    <mergeCell ref="D5:E7"/>
    <mergeCell ref="A28:I28"/>
    <mergeCell ref="F6:F7"/>
    <mergeCell ref="G6:G7"/>
    <mergeCell ref="H6:H7"/>
    <mergeCell ref="I6:I7"/>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2010</vt:lpstr>
      <vt:lpstr>2011</vt:lpstr>
      <vt:lpstr>2019</vt:lpstr>
      <vt:lpstr>2020</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Myra C. Concepcion</dc:creator>
  <cp:lastModifiedBy>Jomy Llaneta</cp:lastModifiedBy>
  <cp:lastPrinted>2020-01-07T06:14:19Z</cp:lastPrinted>
  <dcterms:created xsi:type="dcterms:W3CDTF">2019-05-02T06:29:52Z</dcterms:created>
  <dcterms:modified xsi:type="dcterms:W3CDTF">2023-09-19T06:26:28Z</dcterms:modified>
</cp:coreProperties>
</file>