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2 ENRAD MAS\2 Statistics\2020 Component 5\CPES Component 5\0 Web Release\Statistical Tables\"/>
    </mc:Choice>
  </mc:AlternateContent>
  <xr:revisionPtr revIDLastSave="0" documentId="13_ncr:1_{2FE92A16-A6A9-4743-95D2-5E6B90B8BB95}" xr6:coauthVersionLast="47" xr6:coauthVersionMax="47" xr10:uidLastSave="{00000000-0000-0000-0000-000000000000}"/>
  <bookViews>
    <workbookView xWindow="-120" yWindow="-120" windowWidth="21840" windowHeight="13140" activeTab="9" xr2:uid="{00000000-000D-0000-FFFF-FFFF00000000}"/>
  </bookViews>
  <sheets>
    <sheet name="2010" sheetId="14" r:id="rId1"/>
    <sheet name="2011" sheetId="15" r:id="rId2"/>
    <sheet name="2012" sheetId="5" r:id="rId3"/>
    <sheet name="2013" sheetId="6" r:id="rId4"/>
    <sheet name="2014" sheetId="7" r:id="rId5"/>
    <sheet name="2015" sheetId="8" r:id="rId6"/>
    <sheet name="2016" sheetId="9" r:id="rId7"/>
    <sheet name="2017" sheetId="10" r:id="rId8"/>
    <sheet name="2018" sheetId="12" r:id="rId9"/>
    <sheet name="2019" sheetId="1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3" l="1"/>
  <c r="D26" i="13"/>
  <c r="K26" i="13" s="1"/>
  <c r="D25" i="13"/>
  <c r="E25" i="13" s="1"/>
  <c r="D24" i="13"/>
  <c r="K24" i="13" s="1"/>
  <c r="D23" i="13"/>
  <c r="I23" i="13" s="1"/>
  <c r="D22" i="13"/>
  <c r="K22" i="13" s="1"/>
  <c r="D21" i="13"/>
  <c r="K21" i="13" s="1"/>
  <c r="D20" i="13"/>
  <c r="G20" i="13" s="1"/>
  <c r="D19" i="13"/>
  <c r="G19" i="13" s="1"/>
  <c r="D18" i="13"/>
  <c r="K18" i="13" s="1"/>
  <c r="D17" i="13"/>
  <c r="E17" i="13" s="1"/>
  <c r="D16" i="13"/>
  <c r="K16" i="13" s="1"/>
  <c r="D15" i="13"/>
  <c r="E15" i="13" s="1"/>
  <c r="D14" i="13"/>
  <c r="I14" i="13" s="1"/>
  <c r="D13" i="13"/>
  <c r="K13" i="13" s="1"/>
  <c r="D12" i="13"/>
  <c r="E12" i="13" s="1"/>
  <c r="D11" i="13"/>
  <c r="I11" i="13" s="1"/>
  <c r="D10" i="13"/>
  <c r="K10" i="13" s="1"/>
  <c r="J9" i="13"/>
  <c r="H9" i="13"/>
  <c r="D26" i="12"/>
  <c r="K26" i="12" s="1"/>
  <c r="D25" i="12"/>
  <c r="E25" i="12" s="1"/>
  <c r="D24" i="12"/>
  <c r="K24" i="12" s="1"/>
  <c r="D23" i="12"/>
  <c r="I23" i="12" s="1"/>
  <c r="D22" i="12"/>
  <c r="K22" i="12" s="1"/>
  <c r="D21" i="12"/>
  <c r="K21" i="12" s="1"/>
  <c r="D20" i="12"/>
  <c r="E20" i="12" s="1"/>
  <c r="D19" i="12"/>
  <c r="K19" i="12" s="1"/>
  <c r="D18" i="12"/>
  <c r="K18" i="12" s="1"/>
  <c r="D17" i="12"/>
  <c r="E17" i="12" s="1"/>
  <c r="D16" i="12"/>
  <c r="K16" i="12" s="1"/>
  <c r="D15" i="12"/>
  <c r="E15" i="12" s="1"/>
  <c r="D14" i="12"/>
  <c r="E14" i="12" s="1"/>
  <c r="D13" i="12"/>
  <c r="K13" i="12" s="1"/>
  <c r="D12" i="12"/>
  <c r="K12" i="12" s="1"/>
  <c r="D11" i="12"/>
  <c r="E11" i="12" s="1"/>
  <c r="D10" i="12"/>
  <c r="K10" i="12" s="1"/>
  <c r="J9" i="12"/>
  <c r="H9" i="12"/>
  <c r="F9" i="12"/>
  <c r="C9" i="12"/>
  <c r="I15" i="13" l="1"/>
  <c r="K15" i="13"/>
  <c r="G15" i="13"/>
  <c r="I10" i="13"/>
  <c r="D9" i="13"/>
  <c r="E9" i="13" s="1"/>
  <c r="E16" i="13"/>
  <c r="G12" i="13"/>
  <c r="K14" i="13"/>
  <c r="I20" i="13"/>
  <c r="I12" i="13"/>
  <c r="G17" i="13"/>
  <c r="K20" i="13"/>
  <c r="G23" i="13"/>
  <c r="E14" i="13"/>
  <c r="G14" i="13"/>
  <c r="K12" i="13"/>
  <c r="K17" i="13"/>
  <c r="K23" i="13"/>
  <c r="E22" i="13"/>
  <c r="E24" i="13"/>
  <c r="G22" i="13"/>
  <c r="E20" i="13"/>
  <c r="I22" i="13"/>
  <c r="G25" i="13"/>
  <c r="G16" i="13"/>
  <c r="K25" i="13"/>
  <c r="G20" i="12"/>
  <c r="E11" i="13"/>
  <c r="I17" i="13"/>
  <c r="E19" i="13"/>
  <c r="I25" i="13"/>
  <c r="G11" i="13"/>
  <c r="E13" i="13"/>
  <c r="I19" i="13"/>
  <c r="E21" i="13"/>
  <c r="G24" i="13"/>
  <c r="E10" i="13"/>
  <c r="K11" i="13"/>
  <c r="G13" i="13"/>
  <c r="I16" i="13"/>
  <c r="E18" i="13"/>
  <c r="K19" i="13"/>
  <c r="G21" i="13"/>
  <c r="I24" i="13"/>
  <c r="E26" i="13"/>
  <c r="G10" i="13"/>
  <c r="I13" i="13"/>
  <c r="G18" i="13"/>
  <c r="I21" i="13"/>
  <c r="E23" i="13"/>
  <c r="G26" i="13"/>
  <c r="I18" i="13"/>
  <c r="I26" i="13"/>
  <c r="K20" i="12"/>
  <c r="G17" i="12"/>
  <c r="E22" i="12"/>
  <c r="G14" i="12"/>
  <c r="I14" i="12"/>
  <c r="E12" i="12"/>
  <c r="I15" i="12"/>
  <c r="I20" i="12"/>
  <c r="G12" i="12"/>
  <c r="K14" i="12"/>
  <c r="I17" i="12"/>
  <c r="G23" i="12"/>
  <c r="I12" i="12"/>
  <c r="K17" i="12"/>
  <c r="K23" i="12"/>
  <c r="G15" i="12"/>
  <c r="K15" i="12"/>
  <c r="G22" i="12"/>
  <c r="G25" i="12"/>
  <c r="I22" i="12"/>
  <c r="I25" i="12"/>
  <c r="E19" i="12"/>
  <c r="G19" i="12"/>
  <c r="E24" i="12"/>
  <c r="K25" i="12"/>
  <c r="G11" i="12"/>
  <c r="E16" i="12"/>
  <c r="I11" i="12"/>
  <c r="E13" i="12"/>
  <c r="G16" i="12"/>
  <c r="I19" i="12"/>
  <c r="E21" i="12"/>
  <c r="G24" i="12"/>
  <c r="D9" i="12"/>
  <c r="E10" i="12"/>
  <c r="K11" i="12"/>
  <c r="G13" i="12"/>
  <c r="I16" i="12"/>
  <c r="E18" i="12"/>
  <c r="G21" i="12"/>
  <c r="I24" i="12"/>
  <c r="E26" i="12"/>
  <c r="G10" i="12"/>
  <c r="I13" i="12"/>
  <c r="G18" i="12"/>
  <c r="I21" i="12"/>
  <c r="E23" i="12"/>
  <c r="G26" i="12"/>
  <c r="I10" i="12"/>
  <c r="I18" i="12"/>
  <c r="I26" i="12"/>
  <c r="D26" i="10"/>
  <c r="E26" i="10" s="1"/>
  <c r="D25" i="10"/>
  <c r="E25" i="10" s="1"/>
  <c r="D24" i="10"/>
  <c r="E24" i="10" s="1"/>
  <c r="D23" i="10"/>
  <c r="E23" i="10" s="1"/>
  <c r="D22" i="10"/>
  <c r="E22" i="10" s="1"/>
  <c r="D21" i="10"/>
  <c r="E21" i="10" s="1"/>
  <c r="D20" i="10"/>
  <c r="E20" i="10" s="1"/>
  <c r="D19" i="10"/>
  <c r="E19" i="10" s="1"/>
  <c r="D18" i="10"/>
  <c r="E18" i="10" s="1"/>
  <c r="D17" i="10"/>
  <c r="E17" i="10" s="1"/>
  <c r="D16" i="10"/>
  <c r="E16" i="10" s="1"/>
  <c r="D15" i="10"/>
  <c r="E15" i="10" s="1"/>
  <c r="D14" i="10"/>
  <c r="E14" i="10" s="1"/>
  <c r="D13" i="10"/>
  <c r="E13" i="10" s="1"/>
  <c r="D12" i="10"/>
  <c r="E12" i="10" s="1"/>
  <c r="D11" i="10"/>
  <c r="G11" i="10" s="1"/>
  <c r="D10" i="10"/>
  <c r="E10" i="10" s="1"/>
  <c r="D26" i="9"/>
  <c r="I26" i="9" s="1"/>
  <c r="D25" i="9"/>
  <c r="G25" i="9" s="1"/>
  <c r="D24" i="9"/>
  <c r="E24" i="9" s="1"/>
  <c r="D23" i="9"/>
  <c r="I23" i="9" s="1"/>
  <c r="D22" i="9"/>
  <c r="K22" i="9" s="1"/>
  <c r="D21" i="9"/>
  <c r="K21" i="9" s="1"/>
  <c r="D20" i="9"/>
  <c r="K20" i="9" s="1"/>
  <c r="D19" i="9"/>
  <c r="K19" i="9" s="1"/>
  <c r="D18" i="9"/>
  <c r="E18" i="9" s="1"/>
  <c r="D17" i="9"/>
  <c r="G17" i="9" s="1"/>
  <c r="D16" i="9"/>
  <c r="E16" i="9" s="1"/>
  <c r="D15" i="9"/>
  <c r="I15" i="9" s="1"/>
  <c r="D14" i="9"/>
  <c r="G14" i="9" s="1"/>
  <c r="D13" i="9"/>
  <c r="K13" i="9" s="1"/>
  <c r="D12" i="9"/>
  <c r="K12" i="9" s="1"/>
  <c r="D11" i="9"/>
  <c r="K11" i="9" s="1"/>
  <c r="D10" i="9"/>
  <c r="I10" i="9" s="1"/>
  <c r="D26" i="8"/>
  <c r="E26" i="8" s="1"/>
  <c r="D25" i="8"/>
  <c r="E25" i="8" s="1"/>
  <c r="D24" i="8"/>
  <c r="E24" i="8" s="1"/>
  <c r="D23" i="8"/>
  <c r="E23" i="8" s="1"/>
  <c r="D22" i="8"/>
  <c r="E22" i="8" s="1"/>
  <c r="D21" i="8"/>
  <c r="I21" i="8" s="1"/>
  <c r="D20" i="8"/>
  <c r="E20" i="8" s="1"/>
  <c r="D19" i="8"/>
  <c r="E19" i="8" s="1"/>
  <c r="D18" i="8"/>
  <c r="E18" i="8" s="1"/>
  <c r="D17" i="8"/>
  <c r="E17" i="8" s="1"/>
  <c r="D16" i="8"/>
  <c r="E16" i="8" s="1"/>
  <c r="D15" i="8"/>
  <c r="E15" i="8" s="1"/>
  <c r="D14" i="8"/>
  <c r="E14" i="8" s="1"/>
  <c r="D13" i="8"/>
  <c r="E13" i="8" s="1"/>
  <c r="D12" i="8"/>
  <c r="E12" i="8" s="1"/>
  <c r="D11" i="8"/>
  <c r="E11" i="8" s="1"/>
  <c r="D10" i="8"/>
  <c r="E10" i="8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G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I11" i="6" s="1"/>
  <c r="D10" i="6"/>
  <c r="E10" i="6" s="1"/>
  <c r="D11" i="5"/>
  <c r="E11" i="5" s="1"/>
  <c r="D12" i="5"/>
  <c r="E12" i="5" s="1"/>
  <c r="D13" i="5"/>
  <c r="E13" i="5" s="1"/>
  <c r="D14" i="5"/>
  <c r="E14" i="5" s="1"/>
  <c r="D15" i="5"/>
  <c r="E15" i="5" s="1"/>
  <c r="D16" i="5"/>
  <c r="E16" i="5" s="1"/>
  <c r="D17" i="5"/>
  <c r="E17" i="5" s="1"/>
  <c r="D18" i="5"/>
  <c r="E18" i="5" s="1"/>
  <c r="D19" i="5"/>
  <c r="E19" i="5" s="1"/>
  <c r="D20" i="5"/>
  <c r="E20" i="5" s="1"/>
  <c r="D21" i="5"/>
  <c r="E21" i="5" s="1"/>
  <c r="D22" i="5"/>
  <c r="E22" i="5" s="1"/>
  <c r="D23" i="5"/>
  <c r="E23" i="5" s="1"/>
  <c r="D24" i="5"/>
  <c r="K24" i="5" s="1"/>
  <c r="D25" i="5"/>
  <c r="E25" i="5" s="1"/>
  <c r="D26" i="5"/>
  <c r="E26" i="5" s="1"/>
  <c r="D10" i="5"/>
  <c r="E10" i="5" s="1"/>
  <c r="G9" i="13" l="1"/>
  <c r="E11" i="6"/>
  <c r="I20" i="6"/>
  <c r="K9" i="13"/>
  <c r="I9" i="13"/>
  <c r="I9" i="12"/>
  <c r="E9" i="12"/>
  <c r="K9" i="12"/>
  <c r="G9" i="12"/>
  <c r="I12" i="9"/>
  <c r="I17" i="9"/>
  <c r="G24" i="10"/>
  <c r="I16" i="10"/>
  <c r="I21" i="5"/>
  <c r="I22" i="10"/>
  <c r="K12" i="10"/>
  <c r="G22" i="5"/>
  <c r="K22" i="5"/>
  <c r="I22" i="9"/>
  <c r="K26" i="9"/>
  <c r="G21" i="5"/>
  <c r="G13" i="5"/>
  <c r="I25" i="5"/>
  <c r="K26" i="5"/>
  <c r="G18" i="6"/>
  <c r="I14" i="6"/>
  <c r="I21" i="6"/>
  <c r="K11" i="6"/>
  <c r="E26" i="9"/>
  <c r="E10" i="9"/>
  <c r="G22" i="9"/>
  <c r="I13" i="9"/>
  <c r="I18" i="9"/>
  <c r="I24" i="9"/>
  <c r="K14" i="9"/>
  <c r="G12" i="10"/>
  <c r="I12" i="10"/>
  <c r="I18" i="10"/>
  <c r="I23" i="10"/>
  <c r="K16" i="10"/>
  <c r="G21" i="6"/>
  <c r="E14" i="9"/>
  <c r="G26" i="5"/>
  <c r="G18" i="5"/>
  <c r="I13" i="5"/>
  <c r="K14" i="5"/>
  <c r="G10" i="6"/>
  <c r="G14" i="6"/>
  <c r="I17" i="6"/>
  <c r="I24" i="6"/>
  <c r="K14" i="6"/>
  <c r="E22" i="9"/>
  <c r="G10" i="9"/>
  <c r="G26" i="9"/>
  <c r="I14" i="9"/>
  <c r="I20" i="9"/>
  <c r="I25" i="9"/>
  <c r="K18" i="9"/>
  <c r="G16" i="10"/>
  <c r="I14" i="10"/>
  <c r="I19" i="10"/>
  <c r="I24" i="10"/>
  <c r="K20" i="10"/>
  <c r="G14" i="5"/>
  <c r="I13" i="6"/>
  <c r="K10" i="6"/>
  <c r="G18" i="9"/>
  <c r="K10" i="9"/>
  <c r="G25" i="5"/>
  <c r="G17" i="5"/>
  <c r="I17" i="5"/>
  <c r="K18" i="5"/>
  <c r="G25" i="6"/>
  <c r="G11" i="6"/>
  <c r="I18" i="6"/>
  <c r="I25" i="6"/>
  <c r="K18" i="6"/>
  <c r="I16" i="9"/>
  <c r="I21" i="9"/>
  <c r="G20" i="10"/>
  <c r="I15" i="10"/>
  <c r="I20" i="10"/>
  <c r="I26" i="10"/>
  <c r="K24" i="10"/>
  <c r="I10" i="10"/>
  <c r="G13" i="10"/>
  <c r="G21" i="10"/>
  <c r="I11" i="10"/>
  <c r="K17" i="10"/>
  <c r="K25" i="10"/>
  <c r="E11" i="10"/>
  <c r="G14" i="10"/>
  <c r="G22" i="10"/>
  <c r="K10" i="10"/>
  <c r="K18" i="10"/>
  <c r="K26" i="10"/>
  <c r="G15" i="10"/>
  <c r="G23" i="10"/>
  <c r="I13" i="10"/>
  <c r="I21" i="10"/>
  <c r="K11" i="10"/>
  <c r="K19" i="10"/>
  <c r="G17" i="10"/>
  <c r="G25" i="10"/>
  <c r="K13" i="10"/>
  <c r="K21" i="10"/>
  <c r="G10" i="10"/>
  <c r="G18" i="10"/>
  <c r="G26" i="10"/>
  <c r="K14" i="10"/>
  <c r="K22" i="10"/>
  <c r="G19" i="10"/>
  <c r="I17" i="10"/>
  <c r="I25" i="10"/>
  <c r="K15" i="10"/>
  <c r="K23" i="10"/>
  <c r="E23" i="9"/>
  <c r="E15" i="9"/>
  <c r="G11" i="9"/>
  <c r="G19" i="9"/>
  <c r="K15" i="9"/>
  <c r="K23" i="9"/>
  <c r="E21" i="9"/>
  <c r="E13" i="9"/>
  <c r="G12" i="9"/>
  <c r="G20" i="9"/>
  <c r="K16" i="9"/>
  <c r="K24" i="9"/>
  <c r="E20" i="9"/>
  <c r="E12" i="9"/>
  <c r="G13" i="9"/>
  <c r="G21" i="9"/>
  <c r="I11" i="9"/>
  <c r="I19" i="9"/>
  <c r="K17" i="9"/>
  <c r="K25" i="9"/>
  <c r="E19" i="9"/>
  <c r="E11" i="9"/>
  <c r="G15" i="9"/>
  <c r="G23" i="9"/>
  <c r="E25" i="9"/>
  <c r="E17" i="9"/>
  <c r="G16" i="9"/>
  <c r="G24" i="9"/>
  <c r="G17" i="8"/>
  <c r="G25" i="8"/>
  <c r="I15" i="8"/>
  <c r="I23" i="8"/>
  <c r="K13" i="8"/>
  <c r="K21" i="8"/>
  <c r="G10" i="8"/>
  <c r="G18" i="8"/>
  <c r="G26" i="8"/>
  <c r="I16" i="8"/>
  <c r="I24" i="8"/>
  <c r="K14" i="8"/>
  <c r="K22" i="8"/>
  <c r="G11" i="8"/>
  <c r="G19" i="8"/>
  <c r="I17" i="8"/>
  <c r="I25" i="8"/>
  <c r="K15" i="8"/>
  <c r="K23" i="8"/>
  <c r="G12" i="8"/>
  <c r="G20" i="8"/>
  <c r="I10" i="8"/>
  <c r="I18" i="8"/>
  <c r="I26" i="8"/>
  <c r="K16" i="8"/>
  <c r="K24" i="8"/>
  <c r="G13" i="8"/>
  <c r="G21" i="8"/>
  <c r="I11" i="8"/>
  <c r="I19" i="8"/>
  <c r="K17" i="8"/>
  <c r="K25" i="8"/>
  <c r="E21" i="8"/>
  <c r="G14" i="8"/>
  <c r="G22" i="8"/>
  <c r="I12" i="8"/>
  <c r="I20" i="8"/>
  <c r="K10" i="8"/>
  <c r="K18" i="8"/>
  <c r="K26" i="8"/>
  <c r="G15" i="8"/>
  <c r="G23" i="8"/>
  <c r="I13" i="8"/>
  <c r="K11" i="8"/>
  <c r="K19" i="8"/>
  <c r="G16" i="8"/>
  <c r="G24" i="8"/>
  <c r="I14" i="8"/>
  <c r="I22" i="8"/>
  <c r="K12" i="8"/>
  <c r="K20" i="8"/>
  <c r="G17" i="6"/>
  <c r="I10" i="6"/>
  <c r="I26" i="6"/>
  <c r="K16" i="6"/>
  <c r="G24" i="6"/>
  <c r="G16" i="6"/>
  <c r="I19" i="6"/>
  <c r="K17" i="6"/>
  <c r="K25" i="6"/>
  <c r="G23" i="6"/>
  <c r="G15" i="6"/>
  <c r="I12" i="6"/>
  <c r="K26" i="6"/>
  <c r="K19" i="6"/>
  <c r="E19" i="6"/>
  <c r="K20" i="6"/>
  <c r="G22" i="6"/>
  <c r="G13" i="6"/>
  <c r="I22" i="6"/>
  <c r="K12" i="6"/>
  <c r="G20" i="6"/>
  <c r="G12" i="6"/>
  <c r="I15" i="6"/>
  <c r="I23" i="6"/>
  <c r="K13" i="6"/>
  <c r="K21" i="6"/>
  <c r="I16" i="6"/>
  <c r="K22" i="6"/>
  <c r="G26" i="6"/>
  <c r="K15" i="6"/>
  <c r="K23" i="6"/>
  <c r="K24" i="6"/>
  <c r="G16" i="5"/>
  <c r="I10" i="5"/>
  <c r="I18" i="5"/>
  <c r="I26" i="5"/>
  <c r="K16" i="5"/>
  <c r="G23" i="5"/>
  <c r="G15" i="5"/>
  <c r="I11" i="5"/>
  <c r="I19" i="5"/>
  <c r="K17" i="5"/>
  <c r="K25" i="5"/>
  <c r="I12" i="5"/>
  <c r="I20" i="5"/>
  <c r="K10" i="5"/>
  <c r="K11" i="5"/>
  <c r="K19" i="5"/>
  <c r="G10" i="5"/>
  <c r="K20" i="5"/>
  <c r="E24" i="5"/>
  <c r="G20" i="5"/>
  <c r="G12" i="5"/>
  <c r="I14" i="5"/>
  <c r="I22" i="5"/>
  <c r="K12" i="5"/>
  <c r="G19" i="5"/>
  <c r="G11" i="5"/>
  <c r="I15" i="5"/>
  <c r="I23" i="5"/>
  <c r="K13" i="5"/>
  <c r="K21" i="5"/>
  <c r="I16" i="5"/>
  <c r="I24" i="5"/>
  <c r="K15" i="5"/>
  <c r="K23" i="5"/>
  <c r="G24" i="5"/>
  <c r="J9" i="10" l="1"/>
  <c r="H9" i="10"/>
  <c r="F9" i="10"/>
  <c r="C9" i="10"/>
  <c r="J9" i="9"/>
  <c r="H9" i="9"/>
  <c r="F9" i="9"/>
  <c r="C9" i="9"/>
  <c r="J9" i="8"/>
  <c r="H9" i="8"/>
  <c r="F9" i="8"/>
  <c r="C9" i="8"/>
  <c r="J9" i="6"/>
  <c r="H9" i="6"/>
  <c r="F9" i="6"/>
  <c r="C9" i="6"/>
  <c r="J9" i="5"/>
  <c r="H9" i="5"/>
  <c r="F9" i="5"/>
  <c r="C9" i="5"/>
  <c r="D9" i="9" l="1"/>
  <c r="E9" i="9" s="1"/>
  <c r="D9" i="8"/>
  <c r="E9" i="8" s="1"/>
  <c r="D9" i="6"/>
  <c r="K9" i="6" s="1"/>
  <c r="D9" i="5"/>
  <c r="E9" i="5" s="1"/>
  <c r="D9" i="10"/>
  <c r="E9" i="10" s="1"/>
  <c r="I9" i="6" l="1"/>
  <c r="G9" i="6"/>
  <c r="E9" i="6"/>
  <c r="I9" i="8"/>
  <c r="I9" i="5"/>
  <c r="G9" i="8"/>
  <c r="G9" i="9"/>
  <c r="K9" i="8"/>
  <c r="K9" i="9"/>
  <c r="K9" i="10"/>
  <c r="I9" i="10"/>
  <c r="G9" i="10"/>
  <c r="I9" i="9"/>
  <c r="G9" i="5"/>
  <c r="K9" i="5"/>
</calcChain>
</file>

<file path=xl/sharedStrings.xml><?xml version="1.0" encoding="utf-8"?>
<sst xmlns="http://schemas.openxmlformats.org/spreadsheetml/2006/main" count="668" uniqueCount="73">
  <si>
    <t>Level 1</t>
  </si>
  <si>
    <t>Level 2</t>
  </si>
  <si>
    <t>Level 3</t>
  </si>
  <si>
    <t>No.</t>
  </si>
  <si>
    <t>%</t>
  </si>
  <si>
    <t>CARAGA</t>
  </si>
  <si>
    <t>NCR</t>
  </si>
  <si>
    <t>CAR</t>
  </si>
  <si>
    <t>I</t>
  </si>
  <si>
    <t>II</t>
  </si>
  <si>
    <t>III</t>
  </si>
  <si>
    <t>V</t>
  </si>
  <si>
    <t>IV-A</t>
  </si>
  <si>
    <t>IV-B</t>
  </si>
  <si>
    <t>VI</t>
  </si>
  <si>
    <t>VII</t>
  </si>
  <si>
    <t>VIII</t>
  </si>
  <si>
    <t>IX</t>
  </si>
  <si>
    <t>X</t>
  </si>
  <si>
    <t>XI</t>
  </si>
  <si>
    <t>XII</t>
  </si>
  <si>
    <t>Philippines</t>
  </si>
  <si>
    <t>Region</t>
  </si>
  <si>
    <t>NUMBER OF HOUSEHOLDS WITH ACCESS TO IMPROVED WATER SUPPLY BY REGION, BY LEVEL</t>
  </si>
  <si>
    <t>Table 5.1.2</t>
  </si>
  <si>
    <t>Table 5.1.3</t>
  </si>
  <si>
    <t>Table 5.1.4</t>
  </si>
  <si>
    <t>National Capital Region</t>
  </si>
  <si>
    <t>Cordillera Administrative Region</t>
  </si>
  <si>
    <t>Ilocos Region</t>
  </si>
  <si>
    <t>Cagayan Valley</t>
  </si>
  <si>
    <t>Central Luzon</t>
  </si>
  <si>
    <t>CALABARZON</t>
  </si>
  <si>
    <t>MIMAROPA</t>
  </si>
  <si>
    <t>Bicol Region</t>
  </si>
  <si>
    <t>Western Visayas</t>
  </si>
  <si>
    <t>Central Visayas</t>
  </si>
  <si>
    <t>Eastern Visayas</t>
  </si>
  <si>
    <t>Zamboanga Peninsula</t>
  </si>
  <si>
    <t>Northern Mindanao</t>
  </si>
  <si>
    <t>Davao Region</t>
  </si>
  <si>
    <t>SOCCSKSARGEN</t>
  </si>
  <si>
    <t>Caraga</t>
  </si>
  <si>
    <t>Autonomous Region in Muslim Mindanao</t>
  </si>
  <si>
    <t>ARMM</t>
  </si>
  <si>
    <t>…</t>
  </si>
  <si>
    <t>Households with access to improved safe water supply</t>
  </si>
  <si>
    <t>… no data</t>
  </si>
  <si>
    <t>Total Household</t>
  </si>
  <si>
    <t>Table 5.1.5</t>
  </si>
  <si>
    <t>Table 5.1.6</t>
  </si>
  <si>
    <t>Table 5.1.7</t>
  </si>
  <si>
    <t>Table 5.1.8</t>
  </si>
  <si>
    <t>Table 5.1.9</t>
  </si>
  <si>
    <t>c1</t>
  </si>
  <si>
    <t>c2/c1</t>
  </si>
  <si>
    <t>c3</t>
  </si>
  <si>
    <t>c3/c1</t>
  </si>
  <si>
    <t>c4</t>
  </si>
  <si>
    <t>c4/c1</t>
  </si>
  <si>
    <t>c2 = c3 + c4 + c5</t>
  </si>
  <si>
    <t>c3/c2</t>
  </si>
  <si>
    <t>c4/c2</t>
  </si>
  <si>
    <t>c5</t>
  </si>
  <si>
    <t>c5/c2</t>
  </si>
  <si>
    <t>Table 5.1.10</t>
  </si>
  <si>
    <t>Table 5.1.11</t>
  </si>
  <si>
    <t>BARMM</t>
  </si>
  <si>
    <t>c5/c1</t>
  </si>
  <si>
    <t>Note: Data are reported without any adjustment.</t>
  </si>
  <si>
    <t>FHSIS Manual of Operations was updated in 2012.</t>
  </si>
  <si>
    <t>FHSIS Manual of Operations was updated in 2018.</t>
  </si>
  <si>
    <r>
      <t>Source:</t>
    </r>
    <r>
      <rPr>
        <sz val="12"/>
        <color theme="1"/>
        <rFont val="Arial"/>
        <family val="2"/>
      </rPr>
      <t xml:space="preserve"> Field Health Services Information System Annual Report, Department of Health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</si>
</sst>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i/>
      <sz val="12"/>
      <color theme="1"/>
      <name val="Arial"/>
      <family val="2"/>
    </font>
    <font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5" fillId="0" borderId="0"/>
  </cellStyleXfs>
  <cellXfs count="83">
    <xf numFmtId="0" fontId="0" fillId="0" borderId="0" xfId="0"/>
    <xf numFmtId="0" fontId="4" fillId="0" borderId="0" xfId="0" applyFont="1"/>
    <xf numFmtId="0" fontId="3" fillId="0" borderId="0" xfId="0" applyFont="1" applyFill="1" applyAlignment="1">
      <alignment horizontal="left"/>
    </xf>
    <xf numFmtId="0" fontId="5" fillId="0" borderId="0" xfId="1" applyFont="1" applyFill="1" applyBorder="1" applyAlignment="1" applyProtection="1">
      <alignment horizontal="left" indent="1"/>
      <protection locked="0"/>
    </xf>
    <xf numFmtId="3" fontId="5" fillId="0" borderId="0" xfId="0" applyNumberFormat="1" applyFont="1" applyBorder="1"/>
    <xf numFmtId="0" fontId="5" fillId="0" borderId="0" xfId="1" applyFont="1" applyFill="1" applyBorder="1" applyAlignment="1" applyProtection="1">
      <alignment horizontal="left" indent="1"/>
    </xf>
    <xf numFmtId="3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Border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2" fontId="5" fillId="0" borderId="0" xfId="0" applyNumberFormat="1" applyFont="1" applyFill="1" applyBorder="1"/>
    <xf numFmtId="49" fontId="8" fillId="0" borderId="0" xfId="0" applyNumberFormat="1" applyFont="1" applyFill="1" applyBorder="1" applyAlignment="1">
      <alignment horizontal="left" vertical="center"/>
    </xf>
    <xf numFmtId="0" fontId="3" fillId="0" borderId="6" xfId="1" applyFont="1" applyFill="1" applyBorder="1" applyAlignment="1" applyProtection="1">
      <alignment horizontal="left"/>
      <protection locked="0"/>
    </xf>
    <xf numFmtId="3" fontId="3" fillId="0" borderId="6" xfId="0" applyNumberFormat="1" applyFont="1" applyBorder="1"/>
    <xf numFmtId="2" fontId="3" fillId="0" borderId="6" xfId="0" applyNumberFormat="1" applyFont="1" applyBorder="1"/>
    <xf numFmtId="3" fontId="6" fillId="0" borderId="0" xfId="0" applyNumberFormat="1" applyFont="1"/>
    <xf numFmtId="0" fontId="9" fillId="0" borderId="14" xfId="0" applyFont="1" applyFill="1" applyBorder="1" applyAlignment="1">
      <alignment horizontal="left" vertical="top" wrapText="1"/>
    </xf>
    <xf numFmtId="3" fontId="5" fillId="0" borderId="14" xfId="0" applyNumberFormat="1" applyFont="1" applyBorder="1" applyAlignment="1">
      <alignment horizontal="right" vertical="top"/>
    </xf>
    <xf numFmtId="2" fontId="5" fillId="0" borderId="14" xfId="0" applyNumberFormat="1" applyFont="1" applyBorder="1" applyAlignment="1">
      <alignment horizontal="right" vertical="top"/>
    </xf>
    <xf numFmtId="3" fontId="5" fillId="0" borderId="14" xfId="0" applyNumberFormat="1" applyFont="1" applyFill="1" applyBorder="1" applyAlignment="1">
      <alignment horizontal="right" vertical="top"/>
    </xf>
    <xf numFmtId="2" fontId="5" fillId="0" borderId="14" xfId="0" applyNumberFormat="1" applyFont="1" applyFill="1" applyBorder="1" applyAlignment="1">
      <alignment horizontal="right" vertical="top"/>
    </xf>
    <xf numFmtId="2" fontId="5" fillId="0" borderId="14" xfId="0" applyNumberFormat="1" applyFont="1" applyFill="1" applyBorder="1" applyAlignment="1">
      <alignment vertical="top"/>
    </xf>
    <xf numFmtId="2" fontId="5" fillId="0" borderId="14" xfId="0" applyNumberFormat="1" applyFont="1" applyBorder="1" applyAlignment="1">
      <alignment vertical="top"/>
    </xf>
    <xf numFmtId="0" fontId="3" fillId="0" borderId="0" xfId="0" applyFont="1" applyFill="1" applyAlignment="1">
      <alignment horizontal="left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6" fillId="0" borderId="14" xfId="1" applyFont="1" applyFill="1" applyBorder="1" applyAlignment="1" applyProtection="1">
      <alignment horizontal="left" vertical="top" indent="1"/>
    </xf>
    <xf numFmtId="0" fontId="3" fillId="0" borderId="0" xfId="0" applyFont="1" applyFill="1" applyAlignment="1">
      <alignment horizontal="left"/>
    </xf>
    <xf numFmtId="0" fontId="10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3" fontId="5" fillId="0" borderId="15" xfId="0" applyNumberFormat="1" applyFont="1" applyFill="1" applyBorder="1"/>
    <xf numFmtId="3" fontId="5" fillId="0" borderId="14" xfId="0" applyNumberFormat="1" applyFont="1" applyFill="1" applyBorder="1" applyAlignment="1">
      <alignment vertical="top"/>
    </xf>
    <xf numFmtId="2" fontId="5" fillId="0" borderId="15" xfId="0" applyNumberFormat="1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2" fontId="5" fillId="0" borderId="15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/>
    <xf numFmtId="2" fontId="6" fillId="0" borderId="0" xfId="0" applyNumberFormat="1" applyFont="1" applyFill="1" applyBorder="1"/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indent="4"/>
    </xf>
    <xf numFmtId="0" fontId="10" fillId="0" borderId="0" xfId="0" applyFont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4" xr:uid="{E752B27F-CCCE-49CB-98EE-ED7F4510DB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09E96-8F25-4215-9227-62DD3FFADDC3}">
  <dimension ref="A1:K31"/>
  <sheetViews>
    <sheetView showGridLines="0" topLeftCell="A3" zoomScaleNormal="100" zoomScaleSheetLayoutView="85" workbookViewId="0">
      <selection activeCell="A28" sqref="A28"/>
    </sheetView>
  </sheetViews>
  <sheetFormatPr defaultRowHeight="15.75" x14ac:dyDescent="0.25"/>
  <cols>
    <col min="1" max="1" width="14.7109375" style="1" customWidth="1"/>
    <col min="2" max="2" width="34.140625" style="1" customWidth="1"/>
    <col min="3" max="3" width="14.7109375" style="1" customWidth="1"/>
    <col min="4" max="5" width="16.140625" style="10" customWidth="1"/>
    <col min="6" max="11" width="14.7109375" style="1" customWidth="1"/>
    <col min="12" max="16384" width="9.140625" style="1"/>
  </cols>
  <sheetData>
    <row r="1" spans="1:11" x14ac:dyDescent="0.2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x14ac:dyDescent="0.25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5">
      <c r="A3" s="41">
        <v>2010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5">
      <c r="A5" s="59" t="s">
        <v>22</v>
      </c>
      <c r="B5" s="60"/>
      <c r="C5" s="63" t="s">
        <v>48</v>
      </c>
      <c r="D5" s="71" t="s">
        <v>46</v>
      </c>
      <c r="E5" s="72"/>
      <c r="F5" s="65" t="s">
        <v>46</v>
      </c>
      <c r="G5" s="65"/>
      <c r="H5" s="65"/>
      <c r="I5" s="65"/>
      <c r="J5" s="65"/>
      <c r="K5" s="66"/>
    </row>
    <row r="6" spans="1:11" x14ac:dyDescent="0.25">
      <c r="A6" s="61"/>
      <c r="B6" s="62"/>
      <c r="C6" s="64"/>
      <c r="D6" s="73"/>
      <c r="E6" s="74"/>
      <c r="F6" s="66" t="s">
        <v>0</v>
      </c>
      <c r="G6" s="67"/>
      <c r="H6" s="68" t="s">
        <v>1</v>
      </c>
      <c r="I6" s="69"/>
      <c r="J6" s="68" t="s">
        <v>2</v>
      </c>
      <c r="K6" s="70"/>
    </row>
    <row r="7" spans="1:11" x14ac:dyDescent="0.25">
      <c r="A7" s="61"/>
      <c r="B7" s="62"/>
      <c r="C7" s="64"/>
      <c r="D7" s="8" t="s">
        <v>3</v>
      </c>
      <c r="E7" s="8" t="s">
        <v>4</v>
      </c>
      <c r="F7" s="8" t="s">
        <v>3</v>
      </c>
      <c r="G7" s="8" t="s">
        <v>4</v>
      </c>
      <c r="H7" s="8" t="s">
        <v>3</v>
      </c>
      <c r="I7" s="8" t="s">
        <v>4</v>
      </c>
      <c r="J7" s="8" t="s">
        <v>3</v>
      </c>
      <c r="K7" s="9" t="s">
        <v>4</v>
      </c>
    </row>
    <row r="8" spans="1:11" s="11" customFormat="1" x14ac:dyDescent="0.25">
      <c r="A8" s="49"/>
      <c r="B8" s="49"/>
      <c r="C8" s="31" t="s">
        <v>54</v>
      </c>
      <c r="D8" s="32" t="s">
        <v>60</v>
      </c>
      <c r="E8" s="32" t="s">
        <v>55</v>
      </c>
      <c r="F8" s="32" t="s">
        <v>56</v>
      </c>
      <c r="G8" s="32" t="s">
        <v>57</v>
      </c>
      <c r="H8" s="32" t="s">
        <v>58</v>
      </c>
      <c r="I8" s="33" t="s">
        <v>59</v>
      </c>
      <c r="J8" s="32" t="s">
        <v>63</v>
      </c>
      <c r="K8" s="33" t="s">
        <v>68</v>
      </c>
    </row>
    <row r="9" spans="1:11" x14ac:dyDescent="0.25">
      <c r="A9" s="19" t="s">
        <v>21</v>
      </c>
      <c r="B9" s="19"/>
      <c r="C9" s="20">
        <v>12626538.142857144</v>
      </c>
      <c r="D9" s="20">
        <v>10856412</v>
      </c>
      <c r="E9" s="21">
        <v>85.980906858001234</v>
      </c>
      <c r="F9" s="20">
        <v>3481702</v>
      </c>
      <c r="G9" s="21">
        <v>27.574478139676039</v>
      </c>
      <c r="H9" s="20">
        <v>1879297</v>
      </c>
      <c r="I9" s="21">
        <v>14.883707463895176</v>
      </c>
      <c r="J9" s="20">
        <v>5014869</v>
      </c>
      <c r="K9" s="21">
        <v>39.716895821020593</v>
      </c>
    </row>
    <row r="10" spans="1:11" x14ac:dyDescent="0.25">
      <c r="A10" s="3" t="s">
        <v>6</v>
      </c>
      <c r="B10" s="18" t="s">
        <v>27</v>
      </c>
      <c r="C10" s="6" t="s">
        <v>45</v>
      </c>
      <c r="D10" s="6" t="s">
        <v>45</v>
      </c>
      <c r="E10" s="6" t="s">
        <v>45</v>
      </c>
      <c r="F10" s="6" t="s">
        <v>45</v>
      </c>
      <c r="G10" s="6" t="s">
        <v>45</v>
      </c>
      <c r="H10" s="6" t="s">
        <v>45</v>
      </c>
      <c r="I10" s="6" t="s">
        <v>45</v>
      </c>
      <c r="J10" s="6" t="s">
        <v>45</v>
      </c>
      <c r="K10" s="6" t="s">
        <v>45</v>
      </c>
    </row>
    <row r="11" spans="1:11" x14ac:dyDescent="0.25">
      <c r="A11" s="5" t="s">
        <v>7</v>
      </c>
      <c r="B11" s="18" t="s">
        <v>28</v>
      </c>
      <c r="C11" s="6">
        <v>302470</v>
      </c>
      <c r="D11" s="16">
        <v>265865</v>
      </c>
      <c r="E11" s="17">
        <v>87.897973352729196</v>
      </c>
      <c r="F11" s="6">
        <v>66948</v>
      </c>
      <c r="G11" s="7">
        <v>22.133765332099053</v>
      </c>
      <c r="H11" s="6">
        <v>73777</v>
      </c>
      <c r="I11" s="7">
        <v>24.391509901808444</v>
      </c>
      <c r="J11" s="6">
        <v>125140</v>
      </c>
      <c r="K11" s="7">
        <v>41.372698118821702</v>
      </c>
    </row>
    <row r="12" spans="1:11" x14ac:dyDescent="0.25">
      <c r="A12" s="5" t="s">
        <v>8</v>
      </c>
      <c r="B12" s="18" t="s">
        <v>29</v>
      </c>
      <c r="C12" s="6">
        <v>940193</v>
      </c>
      <c r="D12" s="16">
        <v>868937</v>
      </c>
      <c r="E12" s="17">
        <v>92.421130555109428</v>
      </c>
      <c r="F12" s="6">
        <v>579056</v>
      </c>
      <c r="G12" s="7">
        <v>61.589056714951077</v>
      </c>
      <c r="H12" s="6">
        <v>43970</v>
      </c>
      <c r="I12" s="7">
        <v>4.6766993585359602</v>
      </c>
      <c r="J12" s="6">
        <v>245911</v>
      </c>
      <c r="K12" s="7">
        <v>26.155374481622392</v>
      </c>
    </row>
    <row r="13" spans="1:11" x14ac:dyDescent="0.25">
      <c r="A13" s="5" t="s">
        <v>9</v>
      </c>
      <c r="B13" s="18" t="s">
        <v>30</v>
      </c>
      <c r="C13" s="6">
        <v>670877</v>
      </c>
      <c r="D13" s="51">
        <v>588402</v>
      </c>
      <c r="E13" s="52">
        <v>87.706390292110171</v>
      </c>
      <c r="F13" s="6">
        <v>405636</v>
      </c>
      <c r="G13" s="7">
        <v>60.463542497357935</v>
      </c>
      <c r="H13" s="6">
        <v>42341</v>
      </c>
      <c r="I13" s="7">
        <v>6.3112910414278627</v>
      </c>
      <c r="J13" s="6">
        <v>140355</v>
      </c>
      <c r="K13" s="7">
        <v>20.921122649904529</v>
      </c>
    </row>
    <row r="14" spans="1:11" x14ac:dyDescent="0.25">
      <c r="A14" s="5" t="s">
        <v>10</v>
      </c>
      <c r="B14" s="18" t="s">
        <v>31</v>
      </c>
      <c r="C14" s="6">
        <v>1883294</v>
      </c>
      <c r="D14" s="51">
        <v>1661141</v>
      </c>
      <c r="E14" s="52">
        <v>88.204019128187099</v>
      </c>
      <c r="F14" s="6">
        <v>124227</v>
      </c>
      <c r="G14" s="7">
        <v>6.5962616564381342</v>
      </c>
      <c r="H14" s="6">
        <v>109060</v>
      </c>
      <c r="I14" s="7">
        <v>5.790917403230722</v>
      </c>
      <c r="J14" s="6">
        <v>929838</v>
      </c>
      <c r="K14" s="7">
        <v>49.372960355632209</v>
      </c>
    </row>
    <row r="15" spans="1:11" x14ac:dyDescent="0.25">
      <c r="A15" s="5" t="s">
        <v>12</v>
      </c>
      <c r="B15" s="18" t="s">
        <v>32</v>
      </c>
      <c r="C15" s="6">
        <v>2251903</v>
      </c>
      <c r="D15" s="51">
        <v>1864127</v>
      </c>
      <c r="E15" s="52">
        <v>82.780075340722931</v>
      </c>
      <c r="F15" s="6">
        <v>488432</v>
      </c>
      <c r="G15" s="7">
        <v>21.689744185251318</v>
      </c>
      <c r="H15" s="6">
        <v>182372</v>
      </c>
      <c r="I15" s="7">
        <v>8.0985726294605058</v>
      </c>
      <c r="J15" s="6">
        <v>1219281</v>
      </c>
      <c r="K15" s="7">
        <v>54.144472475057761</v>
      </c>
    </row>
    <row r="16" spans="1:11" x14ac:dyDescent="0.25">
      <c r="A16" s="5" t="s">
        <v>13</v>
      </c>
      <c r="B16" s="18" t="s">
        <v>33</v>
      </c>
      <c r="C16" s="6" t="s">
        <v>45</v>
      </c>
      <c r="D16" s="50" t="s">
        <v>45</v>
      </c>
      <c r="E16" s="50" t="s">
        <v>45</v>
      </c>
      <c r="F16" s="6" t="s">
        <v>45</v>
      </c>
      <c r="G16" s="6" t="s">
        <v>45</v>
      </c>
      <c r="H16" s="6" t="s">
        <v>45</v>
      </c>
      <c r="I16" s="6" t="s">
        <v>45</v>
      </c>
      <c r="J16" s="6" t="s">
        <v>45</v>
      </c>
      <c r="K16" s="6" t="s">
        <v>45</v>
      </c>
    </row>
    <row r="17" spans="1:11" x14ac:dyDescent="0.25">
      <c r="A17" s="5" t="s">
        <v>11</v>
      </c>
      <c r="B17" s="18" t="s">
        <v>34</v>
      </c>
      <c r="C17" s="6">
        <v>1025535</v>
      </c>
      <c r="D17" s="51">
        <v>897851</v>
      </c>
      <c r="E17" s="52">
        <v>87.549522931933083</v>
      </c>
      <c r="F17" s="6">
        <v>335902</v>
      </c>
      <c r="G17" s="7">
        <v>32.753830927272105</v>
      </c>
      <c r="H17" s="6">
        <v>218662</v>
      </c>
      <c r="I17" s="7">
        <v>21.321749135816916</v>
      </c>
      <c r="J17" s="6">
        <v>343287</v>
      </c>
      <c r="K17" s="7">
        <v>33.47394286884407</v>
      </c>
    </row>
    <row r="18" spans="1:11" x14ac:dyDescent="0.25">
      <c r="A18" s="5" t="s">
        <v>14</v>
      </c>
      <c r="B18" s="18" t="s">
        <v>35</v>
      </c>
      <c r="C18" s="6" t="s">
        <v>45</v>
      </c>
      <c r="D18" s="50" t="s">
        <v>45</v>
      </c>
      <c r="E18" s="50" t="s">
        <v>45</v>
      </c>
      <c r="F18" s="6" t="s">
        <v>45</v>
      </c>
      <c r="G18" s="6" t="s">
        <v>45</v>
      </c>
      <c r="H18" s="6" t="s">
        <v>45</v>
      </c>
      <c r="I18" s="6" t="s">
        <v>45</v>
      </c>
      <c r="J18" s="6" t="s">
        <v>45</v>
      </c>
      <c r="K18" s="6" t="s">
        <v>45</v>
      </c>
    </row>
    <row r="19" spans="1:11" x14ac:dyDescent="0.25">
      <c r="A19" s="5" t="s">
        <v>15</v>
      </c>
      <c r="B19" s="18" t="s">
        <v>36</v>
      </c>
      <c r="C19" s="6">
        <v>1529948</v>
      </c>
      <c r="D19" s="51">
        <v>1366141</v>
      </c>
      <c r="E19" s="52">
        <v>89.293296242748113</v>
      </c>
      <c r="F19" s="6">
        <v>386459</v>
      </c>
      <c r="G19" s="7">
        <v>25.25961666671024</v>
      </c>
      <c r="H19" s="6">
        <v>293667</v>
      </c>
      <c r="I19" s="7">
        <v>19.194573933231716</v>
      </c>
      <c r="J19" s="6">
        <v>690755</v>
      </c>
      <c r="K19" s="7">
        <v>45.148920094016269</v>
      </c>
    </row>
    <row r="20" spans="1:11" x14ac:dyDescent="0.25">
      <c r="A20" s="5" t="s">
        <v>16</v>
      </c>
      <c r="B20" s="18" t="s">
        <v>37</v>
      </c>
      <c r="C20" s="6">
        <v>766894</v>
      </c>
      <c r="D20" s="51">
        <v>681256</v>
      </c>
      <c r="E20" s="52">
        <v>88.833137304503623</v>
      </c>
      <c r="F20" s="6">
        <v>229259</v>
      </c>
      <c r="G20" s="7">
        <v>29.894483461860439</v>
      </c>
      <c r="H20" s="6">
        <v>218262</v>
      </c>
      <c r="I20" s="7">
        <v>28.460517359635098</v>
      </c>
      <c r="J20" s="6">
        <v>233735</v>
      </c>
      <c r="K20" s="7">
        <v>30.478136483008083</v>
      </c>
    </row>
    <row r="21" spans="1:11" x14ac:dyDescent="0.25">
      <c r="A21" s="5" t="s">
        <v>17</v>
      </c>
      <c r="B21" s="18" t="s">
        <v>38</v>
      </c>
      <c r="C21" s="6">
        <v>643817</v>
      </c>
      <c r="D21" s="51">
        <v>542046</v>
      </c>
      <c r="E21" s="52">
        <v>84.192557823108118</v>
      </c>
      <c r="F21" s="6">
        <v>135976</v>
      </c>
      <c r="G21" s="7">
        <v>21.120287286604732</v>
      </c>
      <c r="H21" s="6">
        <v>168986</v>
      </c>
      <c r="I21" s="7">
        <v>26.247520646394861</v>
      </c>
      <c r="J21" s="6">
        <v>237384</v>
      </c>
      <c r="K21" s="7">
        <v>36.871346982139336</v>
      </c>
    </row>
    <row r="22" spans="1:11" x14ac:dyDescent="0.25">
      <c r="A22" s="5" t="s">
        <v>18</v>
      </c>
      <c r="B22" s="18" t="s">
        <v>39</v>
      </c>
      <c r="C22" s="6">
        <v>802123</v>
      </c>
      <c r="D22" s="51">
        <v>752769</v>
      </c>
      <c r="E22" s="52">
        <v>93.847078315919134</v>
      </c>
      <c r="F22" s="6">
        <v>146475</v>
      </c>
      <c r="G22" s="7">
        <v>18.260915096562496</v>
      </c>
      <c r="H22" s="6">
        <v>205673</v>
      </c>
      <c r="I22" s="7">
        <v>25.64107998399248</v>
      </c>
      <c r="J22" s="6">
        <v>400621</v>
      </c>
      <c r="K22" s="7">
        <v>49.945083235364152</v>
      </c>
    </row>
    <row r="23" spans="1:11" x14ac:dyDescent="0.25">
      <c r="A23" s="5" t="s">
        <v>19</v>
      </c>
      <c r="B23" s="18" t="s">
        <v>40</v>
      </c>
      <c r="C23" s="6" t="s">
        <v>45</v>
      </c>
      <c r="D23" s="50" t="s">
        <v>45</v>
      </c>
      <c r="E23" s="50" t="s">
        <v>45</v>
      </c>
      <c r="F23" s="6" t="s">
        <v>45</v>
      </c>
      <c r="G23" s="6" t="s">
        <v>45</v>
      </c>
      <c r="H23" s="6" t="s">
        <v>45</v>
      </c>
      <c r="I23" s="6" t="s">
        <v>45</v>
      </c>
      <c r="J23" s="6" t="s">
        <v>45</v>
      </c>
      <c r="K23" s="6" t="s">
        <v>45</v>
      </c>
    </row>
    <row r="24" spans="1:11" x14ac:dyDescent="0.25">
      <c r="A24" s="5" t="s">
        <v>20</v>
      </c>
      <c r="B24" s="18" t="s">
        <v>41</v>
      </c>
      <c r="C24" s="6">
        <v>823859</v>
      </c>
      <c r="D24" s="51">
        <v>743525</v>
      </c>
      <c r="E24" s="52">
        <v>90.249059608500971</v>
      </c>
      <c r="F24" s="6">
        <v>324029</v>
      </c>
      <c r="G24" s="7">
        <v>39.330637888279426</v>
      </c>
      <c r="H24" s="6">
        <v>152101</v>
      </c>
      <c r="I24" s="7">
        <v>18.462018379358604</v>
      </c>
      <c r="J24" s="6">
        <v>267395</v>
      </c>
      <c r="K24" s="7">
        <v>32.456403340862941</v>
      </c>
    </row>
    <row r="25" spans="1:11" x14ac:dyDescent="0.25">
      <c r="A25" s="5" t="s">
        <v>5</v>
      </c>
      <c r="B25" s="18" t="s">
        <v>42</v>
      </c>
      <c r="C25" s="6">
        <v>414762</v>
      </c>
      <c r="D25" s="51">
        <v>361086</v>
      </c>
      <c r="E25" s="52">
        <v>87.058602282754933</v>
      </c>
      <c r="F25" s="6">
        <v>97659</v>
      </c>
      <c r="G25" s="7">
        <v>23.5457925267985</v>
      </c>
      <c r="H25" s="6">
        <v>121932</v>
      </c>
      <c r="I25" s="7">
        <v>29.398064432132163</v>
      </c>
      <c r="J25" s="6">
        <v>128039</v>
      </c>
      <c r="K25" s="7">
        <v>30.870475115849572</v>
      </c>
    </row>
    <row r="26" spans="1:11" ht="30" x14ac:dyDescent="0.25">
      <c r="A26" s="34" t="s">
        <v>44</v>
      </c>
      <c r="B26" s="23" t="s">
        <v>43</v>
      </c>
      <c r="C26" s="24">
        <v>570863.14285714296</v>
      </c>
      <c r="D26" s="26">
        <v>263266</v>
      </c>
      <c r="E26" s="27">
        <v>46.117182952531522</v>
      </c>
      <c r="F26" s="24">
        <v>161644</v>
      </c>
      <c r="G26" s="25">
        <v>28.315718403360119</v>
      </c>
      <c r="H26" s="24">
        <v>48494</v>
      </c>
      <c r="I26" s="25">
        <v>8.4948556596752471</v>
      </c>
      <c r="J26" s="24">
        <v>53128</v>
      </c>
      <c r="K26" s="25">
        <v>9.3066088894961556</v>
      </c>
    </row>
    <row r="27" spans="1:11" x14ac:dyDescent="0.25">
      <c r="A27" s="57" t="s">
        <v>72</v>
      </c>
      <c r="B27" s="54"/>
    </row>
    <row r="28" spans="1:11" x14ac:dyDescent="0.25">
      <c r="A28" s="53" t="s">
        <v>69</v>
      </c>
      <c r="B28" s="54"/>
      <c r="D28" s="22"/>
      <c r="E28" s="22"/>
    </row>
    <row r="29" spans="1:11" s="10" customFormat="1" ht="15" x14ac:dyDescent="0.2">
      <c r="A29" s="56" t="s">
        <v>47</v>
      </c>
      <c r="B29" s="55"/>
      <c r="C29" s="22"/>
      <c r="D29" s="13"/>
      <c r="E29" s="13"/>
      <c r="F29" s="22"/>
      <c r="G29" s="22"/>
      <c r="H29" s="22"/>
      <c r="I29" s="22"/>
      <c r="J29" s="22"/>
      <c r="K29" s="22"/>
    </row>
    <row r="30" spans="1:11" s="12" customFormat="1" ht="15" x14ac:dyDescent="0.2">
      <c r="A30" s="37"/>
      <c r="B30" s="38"/>
      <c r="C30" s="36"/>
      <c r="F30" s="13"/>
      <c r="G30" s="13"/>
    </row>
    <row r="31" spans="1:11" s="12" customFormat="1" ht="15" x14ac:dyDescent="0.2">
      <c r="A31" s="39"/>
      <c r="B31" s="39"/>
      <c r="D31" s="10"/>
      <c r="E31" s="10"/>
    </row>
  </sheetData>
  <mergeCells count="8">
    <mergeCell ref="A1:K1"/>
    <mergeCell ref="A5:B7"/>
    <mergeCell ref="C5:C7"/>
    <mergeCell ref="F5:K5"/>
    <mergeCell ref="F6:G6"/>
    <mergeCell ref="H6:I6"/>
    <mergeCell ref="J6:K6"/>
    <mergeCell ref="D5:E6"/>
  </mergeCells>
  <pageMargins left="0.5" right="0.25" top="0.5" bottom="0.75" header="0.3" footer="0.3"/>
  <pageSetup paperSize="9" scale="51" orientation="portrait" r:id="rId1"/>
  <headerFooter>
    <oddFooter xml:space="preserve">&amp;L&amp;"Arial,Regular"&amp;10________________________________________________
&amp;"Arial,Bold Italic"Compendium of Philippine Environment Statistics &amp;"Arial,Regular"
Philippine Statistics Authority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E034F-4210-4EAD-A83B-999E36B7F8F5}">
  <dimension ref="A1:K31"/>
  <sheetViews>
    <sheetView showGridLines="0" tabSelected="1" zoomScaleNormal="100" zoomScaleSheetLayoutView="85" workbookViewId="0">
      <selection sqref="A1:K1"/>
    </sheetView>
  </sheetViews>
  <sheetFormatPr defaultRowHeight="15.75" x14ac:dyDescent="0.25"/>
  <cols>
    <col min="1" max="1" width="15.5703125" style="10" customWidth="1"/>
    <col min="2" max="2" width="34.28515625" style="10" bestFit="1" customWidth="1"/>
    <col min="3" max="3" width="14.7109375" style="10" customWidth="1"/>
    <col min="4" max="5" width="16.5703125" style="10" customWidth="1"/>
    <col min="6" max="11" width="14.7109375" style="10" customWidth="1"/>
  </cols>
  <sheetData>
    <row r="1" spans="1:11" x14ac:dyDescent="0.25">
      <c r="A1" s="58" t="s">
        <v>66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x14ac:dyDescent="0.25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25">
      <c r="A3" s="40">
        <v>2019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s="14" customFormat="1" ht="15.75" customHeight="1" x14ac:dyDescent="0.2">
      <c r="A5" s="59" t="s">
        <v>22</v>
      </c>
      <c r="B5" s="60"/>
      <c r="C5" s="63" t="s">
        <v>48</v>
      </c>
      <c r="D5" s="71" t="s">
        <v>46</v>
      </c>
      <c r="E5" s="72"/>
      <c r="F5" s="81" t="s">
        <v>0</v>
      </c>
      <c r="G5" s="81"/>
      <c r="H5" s="77" t="s">
        <v>1</v>
      </c>
      <c r="I5" s="77"/>
      <c r="J5" s="77" t="s">
        <v>2</v>
      </c>
      <c r="K5" s="78"/>
    </row>
    <row r="6" spans="1:11" s="14" customFormat="1" ht="15.75" customHeight="1" x14ac:dyDescent="0.2">
      <c r="A6" s="61"/>
      <c r="B6" s="62"/>
      <c r="C6" s="64"/>
      <c r="D6" s="73"/>
      <c r="E6" s="74"/>
      <c r="F6" s="82"/>
      <c r="G6" s="82"/>
      <c r="H6" s="79"/>
      <c r="I6" s="79"/>
      <c r="J6" s="79"/>
      <c r="K6" s="80"/>
    </row>
    <row r="7" spans="1:11" s="14" customFormat="1" x14ac:dyDescent="0.25">
      <c r="A7" s="61"/>
      <c r="B7" s="62"/>
      <c r="C7" s="64"/>
      <c r="D7" s="8" t="s">
        <v>3</v>
      </c>
      <c r="E7" s="8" t="s">
        <v>4</v>
      </c>
      <c r="F7" s="8" t="s">
        <v>3</v>
      </c>
      <c r="G7" s="8" t="s">
        <v>4</v>
      </c>
      <c r="H7" s="8" t="s">
        <v>3</v>
      </c>
      <c r="I7" s="8" t="s">
        <v>4</v>
      </c>
      <c r="J7" s="8" t="s">
        <v>3</v>
      </c>
      <c r="K7" s="9" t="s">
        <v>4</v>
      </c>
    </row>
    <row r="8" spans="1:11" s="11" customFormat="1" x14ac:dyDescent="0.25">
      <c r="A8" s="75"/>
      <c r="B8" s="76"/>
      <c r="C8" s="31" t="s">
        <v>54</v>
      </c>
      <c r="D8" s="32" t="s">
        <v>60</v>
      </c>
      <c r="E8" s="32" t="s">
        <v>55</v>
      </c>
      <c r="F8" s="32" t="s">
        <v>56</v>
      </c>
      <c r="G8" s="32" t="s">
        <v>61</v>
      </c>
      <c r="H8" s="32" t="s">
        <v>58</v>
      </c>
      <c r="I8" s="33" t="s">
        <v>62</v>
      </c>
      <c r="J8" s="32" t="s">
        <v>63</v>
      </c>
      <c r="K8" s="33" t="s">
        <v>64</v>
      </c>
    </row>
    <row r="9" spans="1:11" x14ac:dyDescent="0.25">
      <c r="A9" s="19" t="s">
        <v>21</v>
      </c>
      <c r="B9" s="19"/>
      <c r="C9" s="20">
        <v>24576545</v>
      </c>
      <c r="D9" s="20">
        <f>SUM(F9,H9,J9)</f>
        <v>17844282</v>
      </c>
      <c r="E9" s="21">
        <f>100*D9/C9</f>
        <v>72.60695919625806</v>
      </c>
      <c r="F9" s="20">
        <f>SUM(F10:F26)</f>
        <v>5088298</v>
      </c>
      <c r="G9" s="21">
        <f>100*F9/$D9</f>
        <v>28.515005535106429</v>
      </c>
      <c r="H9" s="20">
        <f>SUM(H10:H26)</f>
        <v>2525030</v>
      </c>
      <c r="I9" s="21">
        <f>100*H9/$D9</f>
        <v>14.150359201900082</v>
      </c>
      <c r="J9" s="20">
        <f>SUM(J10:J26)</f>
        <v>10230954</v>
      </c>
      <c r="K9" s="21">
        <f>100*J9/$D9</f>
        <v>57.334635262993487</v>
      </c>
    </row>
    <row r="10" spans="1:11" x14ac:dyDescent="0.25">
      <c r="A10" s="3" t="s">
        <v>6</v>
      </c>
      <c r="B10" s="18" t="s">
        <v>27</v>
      </c>
      <c r="C10" s="16">
        <v>3294425</v>
      </c>
      <c r="D10" s="16">
        <f>SUM(F10,H10,J10)</f>
        <v>2489990</v>
      </c>
      <c r="E10" s="17">
        <f>100*D10/C10</f>
        <v>75.581930078845318</v>
      </c>
      <c r="F10" s="16">
        <v>3374</v>
      </c>
      <c r="G10" s="17">
        <f>100*F10/$D10</f>
        <v>0.13550255221908522</v>
      </c>
      <c r="H10" s="16">
        <v>10885</v>
      </c>
      <c r="I10" s="17">
        <f>100*H10/$D10</f>
        <v>0.43715035000140562</v>
      </c>
      <c r="J10" s="16">
        <v>2475731</v>
      </c>
      <c r="K10" s="17">
        <f>100*J10/$D10</f>
        <v>99.427347097779503</v>
      </c>
    </row>
    <row r="11" spans="1:11" x14ac:dyDescent="0.25">
      <c r="A11" s="5" t="s">
        <v>7</v>
      </c>
      <c r="B11" s="18" t="s">
        <v>28</v>
      </c>
      <c r="C11" s="16">
        <v>415631</v>
      </c>
      <c r="D11" s="16">
        <f t="shared" ref="D11:D26" si="0">SUM(F11,H11,J11)</f>
        <v>336544</v>
      </c>
      <c r="E11" s="17">
        <f t="shared" ref="E11:E26" si="1">100*D11/C11</f>
        <v>80.971823564652297</v>
      </c>
      <c r="F11" s="16">
        <v>66518</v>
      </c>
      <c r="G11" s="17">
        <f t="shared" ref="G11:G26" si="2">100*F11/$D11</f>
        <v>19.765023295616622</v>
      </c>
      <c r="H11" s="16">
        <v>76698</v>
      </c>
      <c r="I11" s="17">
        <f t="shared" ref="I11:I26" si="3">100*H11/$D11</f>
        <v>22.789887800703621</v>
      </c>
      <c r="J11" s="16">
        <v>193328</v>
      </c>
      <c r="K11" s="17">
        <f t="shared" ref="K11:K26" si="4">100*J11/$D11</f>
        <v>57.445088903679753</v>
      </c>
    </row>
    <row r="12" spans="1:11" x14ac:dyDescent="0.25">
      <c r="A12" s="5" t="s">
        <v>8</v>
      </c>
      <c r="B12" s="18" t="s">
        <v>29</v>
      </c>
      <c r="C12" s="15">
        <v>1201448</v>
      </c>
      <c r="D12" s="16">
        <f t="shared" si="0"/>
        <v>1117331</v>
      </c>
      <c r="E12" s="17">
        <f t="shared" si="1"/>
        <v>92.998698237460133</v>
      </c>
      <c r="F12" s="16">
        <v>649155</v>
      </c>
      <c r="G12" s="17">
        <f t="shared" si="2"/>
        <v>58.098719179902822</v>
      </c>
      <c r="H12" s="16">
        <v>49985</v>
      </c>
      <c r="I12" s="17">
        <f t="shared" si="3"/>
        <v>4.4736071942871005</v>
      </c>
      <c r="J12" s="16">
        <v>418191</v>
      </c>
      <c r="K12" s="17">
        <f t="shared" si="4"/>
        <v>37.42767362581008</v>
      </c>
    </row>
    <row r="13" spans="1:11" x14ac:dyDescent="0.25">
      <c r="A13" s="5" t="s">
        <v>9</v>
      </c>
      <c r="B13" s="18" t="s">
        <v>30</v>
      </c>
      <c r="C13" s="16">
        <v>845444</v>
      </c>
      <c r="D13" s="16">
        <f t="shared" si="0"/>
        <v>768725</v>
      </c>
      <c r="E13" s="17">
        <f t="shared" si="1"/>
        <v>90.925596491311069</v>
      </c>
      <c r="F13" s="16">
        <v>470288</v>
      </c>
      <c r="G13" s="17">
        <f t="shared" si="2"/>
        <v>61.177664314286645</v>
      </c>
      <c r="H13" s="16">
        <v>81139</v>
      </c>
      <c r="I13" s="17">
        <f t="shared" si="3"/>
        <v>10.555009919021757</v>
      </c>
      <c r="J13" s="16">
        <v>217298</v>
      </c>
      <c r="K13" s="17">
        <f t="shared" si="4"/>
        <v>28.267325766691599</v>
      </c>
    </row>
    <row r="14" spans="1:11" x14ac:dyDescent="0.25">
      <c r="A14" s="5" t="s">
        <v>10</v>
      </c>
      <c r="B14" s="18" t="s">
        <v>31</v>
      </c>
      <c r="C14" s="16">
        <v>2767985</v>
      </c>
      <c r="D14" s="16">
        <f t="shared" si="0"/>
        <v>2016979</v>
      </c>
      <c r="E14" s="17">
        <f t="shared" si="1"/>
        <v>72.868133317196438</v>
      </c>
      <c r="F14" s="16">
        <v>718473</v>
      </c>
      <c r="G14" s="17">
        <f t="shared" si="2"/>
        <v>35.621243453699819</v>
      </c>
      <c r="H14" s="16">
        <v>112649</v>
      </c>
      <c r="I14" s="17">
        <f t="shared" si="3"/>
        <v>5.5850358382511667</v>
      </c>
      <c r="J14" s="16">
        <v>1185857</v>
      </c>
      <c r="K14" s="17">
        <f t="shared" si="4"/>
        <v>58.793720708049015</v>
      </c>
    </row>
    <row r="15" spans="1:11" x14ac:dyDescent="0.25">
      <c r="A15" s="5" t="s">
        <v>12</v>
      </c>
      <c r="B15" s="18" t="s">
        <v>32</v>
      </c>
      <c r="C15" s="16">
        <v>3754758</v>
      </c>
      <c r="D15" s="16">
        <f t="shared" si="0"/>
        <v>2327775</v>
      </c>
      <c r="E15" s="17">
        <f t="shared" si="1"/>
        <v>61.995340312211866</v>
      </c>
      <c r="F15" s="16">
        <v>586803</v>
      </c>
      <c r="G15" s="17">
        <f t="shared" si="2"/>
        <v>25.208750845764733</v>
      </c>
      <c r="H15" s="16">
        <v>158948</v>
      </c>
      <c r="I15" s="17">
        <f t="shared" si="3"/>
        <v>6.8283231841565444</v>
      </c>
      <c r="J15" s="16">
        <v>1582024</v>
      </c>
      <c r="K15" s="17">
        <f t="shared" si="4"/>
        <v>67.962925970078729</v>
      </c>
    </row>
    <row r="16" spans="1:11" x14ac:dyDescent="0.25">
      <c r="A16" s="5" t="s">
        <v>13</v>
      </c>
      <c r="B16" s="18" t="s">
        <v>33</v>
      </c>
      <c r="C16" s="15">
        <v>723149</v>
      </c>
      <c r="D16" s="16">
        <f t="shared" si="0"/>
        <v>244247</v>
      </c>
      <c r="E16" s="17">
        <f t="shared" si="1"/>
        <v>33.775473657572647</v>
      </c>
      <c r="F16" s="15">
        <v>125710</v>
      </c>
      <c r="G16" s="17">
        <f t="shared" si="2"/>
        <v>51.468390604592891</v>
      </c>
      <c r="H16" s="15">
        <v>48934</v>
      </c>
      <c r="I16" s="17">
        <f t="shared" si="3"/>
        <v>20.034637068213733</v>
      </c>
      <c r="J16" s="15">
        <v>69603</v>
      </c>
      <c r="K16" s="17">
        <f t="shared" si="4"/>
        <v>28.496972327193372</v>
      </c>
    </row>
    <row r="17" spans="1:11" x14ac:dyDescent="0.25">
      <c r="A17" s="5" t="s">
        <v>11</v>
      </c>
      <c r="B17" s="18" t="s">
        <v>34</v>
      </c>
      <c r="C17" s="16">
        <v>1278860</v>
      </c>
      <c r="D17" s="16">
        <f t="shared" si="0"/>
        <v>703536</v>
      </c>
      <c r="E17" s="17">
        <f t="shared" si="1"/>
        <v>55.012745726662807</v>
      </c>
      <c r="F17" s="16">
        <v>156001</v>
      </c>
      <c r="G17" s="17">
        <f t="shared" si="2"/>
        <v>22.173847535875918</v>
      </c>
      <c r="H17" s="16">
        <v>242318</v>
      </c>
      <c r="I17" s="17">
        <f t="shared" si="3"/>
        <v>34.442871437993226</v>
      </c>
      <c r="J17" s="16">
        <v>305217</v>
      </c>
      <c r="K17" s="17">
        <f t="shared" si="4"/>
        <v>43.383281026130859</v>
      </c>
    </row>
    <row r="18" spans="1:11" x14ac:dyDescent="0.25">
      <c r="A18" s="5" t="s">
        <v>14</v>
      </c>
      <c r="B18" s="18" t="s">
        <v>35</v>
      </c>
      <c r="C18" s="15">
        <v>1794148</v>
      </c>
      <c r="D18" s="16">
        <f t="shared" si="0"/>
        <v>1621850</v>
      </c>
      <c r="E18" s="17">
        <f t="shared" si="1"/>
        <v>90.396667387528794</v>
      </c>
      <c r="F18" s="15">
        <v>712976</v>
      </c>
      <c r="G18" s="17">
        <f t="shared" si="2"/>
        <v>43.960662206739215</v>
      </c>
      <c r="H18" s="15">
        <v>261527</v>
      </c>
      <c r="I18" s="17">
        <f t="shared" si="3"/>
        <v>16.125227363812929</v>
      </c>
      <c r="J18" s="15">
        <v>647347</v>
      </c>
      <c r="K18" s="17">
        <f t="shared" si="4"/>
        <v>39.914110429447852</v>
      </c>
    </row>
    <row r="19" spans="1:11" x14ac:dyDescent="0.25">
      <c r="A19" s="5" t="s">
        <v>15</v>
      </c>
      <c r="B19" s="18" t="s">
        <v>36</v>
      </c>
      <c r="C19" s="16">
        <v>1810544</v>
      </c>
      <c r="D19" s="16">
        <f t="shared" si="0"/>
        <v>1542082</v>
      </c>
      <c r="E19" s="17">
        <f t="shared" si="1"/>
        <v>85.172301805424226</v>
      </c>
      <c r="F19" s="16">
        <v>269743</v>
      </c>
      <c r="G19" s="17">
        <f t="shared" si="2"/>
        <v>17.492130768662108</v>
      </c>
      <c r="H19" s="16">
        <v>343585</v>
      </c>
      <c r="I19" s="17">
        <f t="shared" si="3"/>
        <v>22.280592082651896</v>
      </c>
      <c r="J19" s="16">
        <v>928754</v>
      </c>
      <c r="K19" s="17">
        <f t="shared" si="4"/>
        <v>60.227277148685999</v>
      </c>
    </row>
    <row r="20" spans="1:11" x14ac:dyDescent="0.25">
      <c r="A20" s="5" t="s">
        <v>16</v>
      </c>
      <c r="B20" s="18" t="s">
        <v>37</v>
      </c>
      <c r="C20" s="16">
        <v>1046689</v>
      </c>
      <c r="D20" s="16">
        <f t="shared" si="0"/>
        <v>697934</v>
      </c>
      <c r="E20" s="17">
        <f t="shared" si="1"/>
        <v>66.680169563260918</v>
      </c>
      <c r="F20" s="16">
        <v>177921</v>
      </c>
      <c r="G20" s="17">
        <f t="shared" si="2"/>
        <v>25.492525081168132</v>
      </c>
      <c r="H20" s="16">
        <v>241331</v>
      </c>
      <c r="I20" s="17">
        <f t="shared" si="3"/>
        <v>34.577911378439794</v>
      </c>
      <c r="J20" s="16">
        <v>278682</v>
      </c>
      <c r="K20" s="17">
        <f t="shared" si="4"/>
        <v>39.929563540392074</v>
      </c>
    </row>
    <row r="21" spans="1:11" x14ac:dyDescent="0.25">
      <c r="A21" s="5" t="s">
        <v>17</v>
      </c>
      <c r="B21" s="18" t="s">
        <v>38</v>
      </c>
      <c r="C21" s="16">
        <v>837807</v>
      </c>
      <c r="D21" s="16">
        <f t="shared" si="0"/>
        <v>208427</v>
      </c>
      <c r="E21" s="17">
        <f t="shared" si="1"/>
        <v>24.877686627111018</v>
      </c>
      <c r="F21" s="16">
        <v>22057</v>
      </c>
      <c r="G21" s="17">
        <f t="shared" si="2"/>
        <v>10.582602062112874</v>
      </c>
      <c r="H21" s="16">
        <v>37845</v>
      </c>
      <c r="I21" s="17">
        <f t="shared" si="3"/>
        <v>18.157436416587103</v>
      </c>
      <c r="J21" s="16">
        <v>148525</v>
      </c>
      <c r="K21" s="17">
        <f t="shared" si="4"/>
        <v>71.259961521300028</v>
      </c>
    </row>
    <row r="22" spans="1:11" x14ac:dyDescent="0.25">
      <c r="A22" s="5" t="s">
        <v>18</v>
      </c>
      <c r="B22" s="18" t="s">
        <v>39</v>
      </c>
      <c r="C22" s="16">
        <v>1113224</v>
      </c>
      <c r="D22" s="16">
        <f t="shared" si="0"/>
        <v>997488</v>
      </c>
      <c r="E22" s="17">
        <f t="shared" si="1"/>
        <v>89.603529927489888</v>
      </c>
      <c r="F22" s="16">
        <v>175588</v>
      </c>
      <c r="G22" s="17">
        <f t="shared" si="2"/>
        <v>17.603018783183355</v>
      </c>
      <c r="H22" s="16">
        <v>255647</v>
      </c>
      <c r="I22" s="17">
        <f t="shared" si="3"/>
        <v>25.629080249586963</v>
      </c>
      <c r="J22" s="16">
        <v>566253</v>
      </c>
      <c r="K22" s="17">
        <f t="shared" si="4"/>
        <v>56.767900967229679</v>
      </c>
    </row>
    <row r="23" spans="1:11" x14ac:dyDescent="0.25">
      <c r="A23" s="5" t="s">
        <v>19</v>
      </c>
      <c r="B23" s="18" t="s">
        <v>40</v>
      </c>
      <c r="C23" s="16">
        <v>1260963</v>
      </c>
      <c r="D23" s="16">
        <f t="shared" si="0"/>
        <v>885543</v>
      </c>
      <c r="E23" s="17">
        <f t="shared" si="1"/>
        <v>70.227516588512117</v>
      </c>
      <c r="F23" s="16">
        <v>184926</v>
      </c>
      <c r="G23" s="17">
        <f t="shared" si="2"/>
        <v>20.88278039575718</v>
      </c>
      <c r="H23" s="16">
        <v>169956</v>
      </c>
      <c r="I23" s="17">
        <f t="shared" si="3"/>
        <v>19.192292186827743</v>
      </c>
      <c r="J23" s="16">
        <v>530661</v>
      </c>
      <c r="K23" s="17">
        <f t="shared" si="4"/>
        <v>59.924927417415077</v>
      </c>
    </row>
    <row r="24" spans="1:11" x14ac:dyDescent="0.25">
      <c r="A24" s="5" t="s">
        <v>20</v>
      </c>
      <c r="B24" s="18" t="s">
        <v>41</v>
      </c>
      <c r="C24" s="16">
        <v>1132821</v>
      </c>
      <c r="D24" s="16">
        <f t="shared" si="0"/>
        <v>978956</v>
      </c>
      <c r="E24" s="17">
        <f t="shared" si="1"/>
        <v>86.417536398071718</v>
      </c>
      <c r="F24" s="16">
        <v>441113</v>
      </c>
      <c r="G24" s="17">
        <f t="shared" si="2"/>
        <v>45.0595328084204</v>
      </c>
      <c r="H24" s="16">
        <v>181443</v>
      </c>
      <c r="I24" s="17">
        <f t="shared" si="3"/>
        <v>18.5343365789678</v>
      </c>
      <c r="J24" s="16">
        <v>356400</v>
      </c>
      <c r="K24" s="17">
        <f t="shared" si="4"/>
        <v>36.406130612611804</v>
      </c>
    </row>
    <row r="25" spans="1:11" x14ac:dyDescent="0.25">
      <c r="A25" s="5" t="s">
        <v>5</v>
      </c>
      <c r="B25" s="18" t="s">
        <v>42</v>
      </c>
      <c r="C25" s="16">
        <v>603761</v>
      </c>
      <c r="D25" s="16">
        <f t="shared" si="0"/>
        <v>493409</v>
      </c>
      <c r="E25" s="17">
        <f t="shared" si="1"/>
        <v>81.722569029798208</v>
      </c>
      <c r="F25" s="16">
        <v>92332</v>
      </c>
      <c r="G25" s="17">
        <f t="shared" si="2"/>
        <v>18.713075764730679</v>
      </c>
      <c r="H25" s="16">
        <v>136773</v>
      </c>
      <c r="I25" s="17">
        <f t="shared" si="3"/>
        <v>27.720005107324756</v>
      </c>
      <c r="J25" s="16">
        <v>264304</v>
      </c>
      <c r="K25" s="17">
        <f t="shared" si="4"/>
        <v>53.566919127944566</v>
      </c>
    </row>
    <row r="26" spans="1:11" ht="30" x14ac:dyDescent="0.25">
      <c r="A26" s="34" t="s">
        <v>67</v>
      </c>
      <c r="B26" s="23" t="s">
        <v>43</v>
      </c>
      <c r="C26" s="26">
        <v>694891</v>
      </c>
      <c r="D26" s="26">
        <f t="shared" si="0"/>
        <v>413466</v>
      </c>
      <c r="E26" s="27">
        <f t="shared" si="1"/>
        <v>59.500842578188525</v>
      </c>
      <c r="F26" s="26">
        <v>235320</v>
      </c>
      <c r="G26" s="28">
        <f t="shared" si="2"/>
        <v>56.913990509497758</v>
      </c>
      <c r="H26" s="26">
        <v>115367</v>
      </c>
      <c r="I26" s="28">
        <f t="shared" si="3"/>
        <v>27.902415192543039</v>
      </c>
      <c r="J26" s="26">
        <v>62779</v>
      </c>
      <c r="K26" s="28">
        <f t="shared" si="4"/>
        <v>15.183594297959203</v>
      </c>
    </row>
    <row r="27" spans="1:11" s="1" customFormat="1" x14ac:dyDescent="0.25">
      <c r="A27" s="57" t="s">
        <v>72</v>
      </c>
      <c r="B27" s="54"/>
      <c r="D27" s="10"/>
      <c r="E27" s="10"/>
    </row>
    <row r="28" spans="1:11" x14ac:dyDescent="0.25">
      <c r="A28" s="53" t="s">
        <v>69</v>
      </c>
    </row>
    <row r="29" spans="1:11" s="10" customFormat="1" ht="15" x14ac:dyDescent="0.2">
      <c r="A29" s="56" t="s">
        <v>71</v>
      </c>
      <c r="C29" s="22"/>
      <c r="D29" s="22"/>
      <c r="E29" s="22"/>
      <c r="F29" s="22"/>
      <c r="G29" s="22"/>
      <c r="H29" s="22"/>
      <c r="I29" s="22"/>
    </row>
    <row r="30" spans="1:11" s="12" customFormat="1" ht="15" x14ac:dyDescent="0.2">
      <c r="A30" s="37"/>
      <c r="B30" s="38"/>
      <c r="C30" s="36"/>
      <c r="D30" s="13"/>
      <c r="E30" s="13"/>
    </row>
    <row r="31" spans="1:11" s="12" customFormat="1" ht="15" x14ac:dyDescent="0.2">
      <c r="A31" s="39"/>
      <c r="B31" s="39"/>
    </row>
  </sheetData>
  <mergeCells count="7">
    <mergeCell ref="A1:K1"/>
    <mergeCell ref="A5:B8"/>
    <mergeCell ref="C5:C7"/>
    <mergeCell ref="D5:E6"/>
    <mergeCell ref="F5:G6"/>
    <mergeCell ref="H5:I6"/>
    <mergeCell ref="J5:K6"/>
  </mergeCells>
  <pageMargins left="0.5" right="0.25" top="0.5" bottom="0.75" header="0.3" footer="0.3"/>
  <pageSetup paperSize="9" scale="51" orientation="portrait" r:id="rId1"/>
  <headerFooter>
    <oddFooter xml:space="preserve">&amp;L&amp;"Arial,Regular"&amp;10________________________________________________
&amp;"Arial,Bold Italic"Compendium of Philippine Environment Statistics &amp;"Arial,Regular"
Philippine Statistics Authority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C7D31-612C-48ED-9574-AB19504FBC62}">
  <dimension ref="A1:K31"/>
  <sheetViews>
    <sheetView showGridLines="0" topLeftCell="A2" zoomScaleNormal="100" zoomScaleSheetLayoutView="85" workbookViewId="0">
      <selection activeCell="A28" sqref="A28"/>
    </sheetView>
  </sheetViews>
  <sheetFormatPr defaultRowHeight="15" x14ac:dyDescent="0.2"/>
  <cols>
    <col min="1" max="1" width="14.7109375" style="10" customWidth="1"/>
    <col min="2" max="2" width="34.28515625" style="10" bestFit="1" customWidth="1"/>
    <col min="3" max="3" width="14.7109375" style="10" customWidth="1"/>
    <col min="4" max="5" width="16.140625" style="10" customWidth="1"/>
    <col min="6" max="11" width="14.7109375" style="10" customWidth="1"/>
    <col min="12" max="16384" width="9.140625" style="10"/>
  </cols>
  <sheetData>
    <row r="1" spans="1:11" ht="15.75" x14ac:dyDescent="0.25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 x14ac:dyDescent="0.25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 x14ac:dyDescent="0.25">
      <c r="A3" s="42">
        <v>2011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5.75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5.75" x14ac:dyDescent="0.25">
      <c r="A5" s="59" t="s">
        <v>22</v>
      </c>
      <c r="B5" s="60"/>
      <c r="C5" s="63" t="s">
        <v>48</v>
      </c>
      <c r="D5" s="71" t="s">
        <v>46</v>
      </c>
      <c r="E5" s="72"/>
      <c r="F5" s="65" t="s">
        <v>46</v>
      </c>
      <c r="G5" s="65"/>
      <c r="H5" s="65"/>
      <c r="I5" s="65"/>
      <c r="J5" s="65"/>
      <c r="K5" s="66"/>
    </row>
    <row r="6" spans="1:11" ht="15.75" x14ac:dyDescent="0.25">
      <c r="A6" s="61"/>
      <c r="B6" s="62"/>
      <c r="C6" s="64"/>
      <c r="D6" s="73"/>
      <c r="E6" s="74"/>
      <c r="F6" s="66" t="s">
        <v>0</v>
      </c>
      <c r="G6" s="67"/>
      <c r="H6" s="68" t="s">
        <v>1</v>
      </c>
      <c r="I6" s="69"/>
      <c r="J6" s="68" t="s">
        <v>2</v>
      </c>
      <c r="K6" s="70"/>
    </row>
    <row r="7" spans="1:11" ht="15.75" x14ac:dyDescent="0.25">
      <c r="A7" s="61"/>
      <c r="B7" s="62"/>
      <c r="C7" s="64"/>
      <c r="D7" s="8" t="s">
        <v>3</v>
      </c>
      <c r="E7" s="8" t="s">
        <v>4</v>
      </c>
      <c r="F7" s="8" t="s">
        <v>3</v>
      </c>
      <c r="G7" s="8" t="s">
        <v>4</v>
      </c>
      <c r="H7" s="8" t="s">
        <v>3</v>
      </c>
      <c r="I7" s="8" t="s">
        <v>4</v>
      </c>
      <c r="J7" s="8" t="s">
        <v>3</v>
      </c>
      <c r="K7" s="9" t="s">
        <v>4</v>
      </c>
    </row>
    <row r="8" spans="1:11" s="11" customFormat="1" ht="15.75" x14ac:dyDescent="0.25">
      <c r="A8" s="75"/>
      <c r="B8" s="76"/>
      <c r="C8" s="31" t="s">
        <v>54</v>
      </c>
      <c r="D8" s="32" t="s">
        <v>60</v>
      </c>
      <c r="E8" s="32" t="s">
        <v>55</v>
      </c>
      <c r="F8" s="32" t="s">
        <v>56</v>
      </c>
      <c r="G8" s="32" t="s">
        <v>61</v>
      </c>
      <c r="H8" s="32" t="s">
        <v>58</v>
      </c>
      <c r="I8" s="33" t="s">
        <v>62</v>
      </c>
      <c r="J8" s="32" t="s">
        <v>63</v>
      </c>
      <c r="K8" s="33" t="s">
        <v>64</v>
      </c>
    </row>
    <row r="9" spans="1:11" s="14" customFormat="1" ht="15.75" x14ac:dyDescent="0.25">
      <c r="A9" s="19" t="s">
        <v>21</v>
      </c>
      <c r="B9" s="19"/>
      <c r="C9" s="20">
        <v>18776071</v>
      </c>
      <c r="D9" s="20">
        <v>15514343</v>
      </c>
      <c r="E9" s="21">
        <v>82.628271910561054</v>
      </c>
      <c r="F9" s="20">
        <v>4261461</v>
      </c>
      <c r="G9" s="21">
        <v>27.467879239230435</v>
      </c>
      <c r="H9" s="20">
        <v>2468284</v>
      </c>
      <c r="I9" s="21">
        <v>15.909690793867327</v>
      </c>
      <c r="J9" s="20">
        <v>8784598</v>
      </c>
      <c r="K9" s="21">
        <v>56.622429966902246</v>
      </c>
    </row>
    <row r="10" spans="1:11" x14ac:dyDescent="0.2">
      <c r="A10" s="3" t="s">
        <v>6</v>
      </c>
      <c r="B10" s="18" t="s">
        <v>27</v>
      </c>
      <c r="C10" s="4">
        <v>2363860</v>
      </c>
      <c r="D10" s="43">
        <v>2306225</v>
      </c>
      <c r="E10" s="17">
        <v>97.561826842537201</v>
      </c>
      <c r="F10" s="4">
        <v>13111</v>
      </c>
      <c r="G10" s="45">
        <v>0.56850480764019118</v>
      </c>
      <c r="H10" s="4">
        <v>130031</v>
      </c>
      <c r="I10" s="45">
        <v>5.638261661373023</v>
      </c>
      <c r="J10" s="4">
        <v>2163083</v>
      </c>
      <c r="K10" s="47">
        <v>93.793233530986782</v>
      </c>
    </row>
    <row r="11" spans="1:11" x14ac:dyDescent="0.2">
      <c r="A11" s="5" t="s">
        <v>7</v>
      </c>
      <c r="B11" s="18" t="s">
        <v>28</v>
      </c>
      <c r="C11" s="4">
        <v>318087</v>
      </c>
      <c r="D11" s="16">
        <v>240146</v>
      </c>
      <c r="E11" s="17">
        <v>75.496955235517333</v>
      </c>
      <c r="F11" s="4">
        <v>62947</v>
      </c>
      <c r="G11" s="46">
        <v>26.211971050944008</v>
      </c>
      <c r="H11" s="4">
        <v>63051</v>
      </c>
      <c r="I11" s="46">
        <v>26.255278039192824</v>
      </c>
      <c r="J11" s="4">
        <v>114148</v>
      </c>
      <c r="K11" s="48">
        <v>47.532750909863168</v>
      </c>
    </row>
    <row r="12" spans="1:11" x14ac:dyDescent="0.2">
      <c r="A12" s="5" t="s">
        <v>8</v>
      </c>
      <c r="B12" s="18" t="s">
        <v>29</v>
      </c>
      <c r="C12" s="6">
        <v>917722</v>
      </c>
      <c r="D12" s="16">
        <v>883773</v>
      </c>
      <c r="E12" s="17">
        <v>96.300731594099304</v>
      </c>
      <c r="F12" s="4">
        <v>572403</v>
      </c>
      <c r="G12" s="46">
        <v>64.768102216293101</v>
      </c>
      <c r="H12" s="4">
        <v>50311</v>
      </c>
      <c r="I12" s="46">
        <v>5.6927514191992739</v>
      </c>
      <c r="J12" s="4">
        <v>261059</v>
      </c>
      <c r="K12" s="48">
        <v>29.539146364507626</v>
      </c>
    </row>
    <row r="13" spans="1:11" x14ac:dyDescent="0.2">
      <c r="A13" s="5" t="s">
        <v>9</v>
      </c>
      <c r="B13" s="18" t="s">
        <v>30</v>
      </c>
      <c r="C13" s="4">
        <v>693155</v>
      </c>
      <c r="D13" s="16">
        <v>608386</v>
      </c>
      <c r="E13" s="17">
        <v>87.770556369066085</v>
      </c>
      <c r="F13" s="4">
        <v>403296</v>
      </c>
      <c r="G13" s="46">
        <v>66.289493841081153</v>
      </c>
      <c r="H13" s="4">
        <v>53506</v>
      </c>
      <c r="I13" s="46">
        <v>8.7947454412165964</v>
      </c>
      <c r="J13" s="4">
        <v>151584</v>
      </c>
      <c r="K13" s="48">
        <v>24.915760717702248</v>
      </c>
    </row>
    <row r="14" spans="1:11" x14ac:dyDescent="0.2">
      <c r="A14" s="5" t="s">
        <v>10</v>
      </c>
      <c r="B14" s="18" t="s">
        <v>31</v>
      </c>
      <c r="C14" s="4">
        <v>1963639</v>
      </c>
      <c r="D14" s="16">
        <v>1496185</v>
      </c>
      <c r="E14" s="17">
        <v>76.194504183304574</v>
      </c>
      <c r="F14" s="4">
        <v>449567</v>
      </c>
      <c r="G14" s="46">
        <v>30.047554279718081</v>
      </c>
      <c r="H14" s="4">
        <v>82111</v>
      </c>
      <c r="I14" s="46">
        <v>5.488024542419554</v>
      </c>
      <c r="J14" s="4">
        <v>964507</v>
      </c>
      <c r="K14" s="48">
        <v>64.464421177862363</v>
      </c>
    </row>
    <row r="15" spans="1:11" x14ac:dyDescent="0.2">
      <c r="A15" s="5" t="s">
        <v>12</v>
      </c>
      <c r="B15" s="18" t="s">
        <v>32</v>
      </c>
      <c r="C15" s="4">
        <v>2787686</v>
      </c>
      <c r="D15" s="16">
        <v>2450292</v>
      </c>
      <c r="E15" s="17">
        <v>87.896986963381096</v>
      </c>
      <c r="F15" s="4">
        <v>458494</v>
      </c>
      <c r="G15" s="46">
        <v>18.711810673993142</v>
      </c>
      <c r="H15" s="4">
        <v>165930</v>
      </c>
      <c r="I15" s="46">
        <v>6.7718459677458851</v>
      </c>
      <c r="J15" s="4">
        <v>1825868</v>
      </c>
      <c r="K15" s="48">
        <v>74.516343358260968</v>
      </c>
    </row>
    <row r="16" spans="1:11" x14ac:dyDescent="0.2">
      <c r="A16" s="5" t="s">
        <v>13</v>
      </c>
      <c r="B16" s="18" t="s">
        <v>33</v>
      </c>
      <c r="C16" s="6">
        <v>560628</v>
      </c>
      <c r="D16" s="16">
        <v>379404</v>
      </c>
      <c r="E16" s="17">
        <v>67.674821806973611</v>
      </c>
      <c r="F16" s="6">
        <v>213927</v>
      </c>
      <c r="G16" s="46">
        <v>56.38501439099219</v>
      </c>
      <c r="H16" s="6">
        <v>67392</v>
      </c>
      <c r="I16" s="46">
        <v>17.762596071733562</v>
      </c>
      <c r="J16" s="6">
        <v>98085</v>
      </c>
      <c r="K16" s="48">
        <v>25.852389537274252</v>
      </c>
    </row>
    <row r="17" spans="1:11" x14ac:dyDescent="0.2">
      <c r="A17" s="5" t="s">
        <v>11</v>
      </c>
      <c r="B17" s="18" t="s">
        <v>34</v>
      </c>
      <c r="C17" s="4">
        <v>1054055</v>
      </c>
      <c r="D17" s="16">
        <v>863374</v>
      </c>
      <c r="E17" s="17">
        <v>81.909767516875306</v>
      </c>
      <c r="F17" s="4">
        <v>298540</v>
      </c>
      <c r="G17" s="46">
        <v>34.57829399541798</v>
      </c>
      <c r="H17" s="4">
        <v>225147</v>
      </c>
      <c r="I17" s="46">
        <v>26.077574724279398</v>
      </c>
      <c r="J17" s="4">
        <v>339687</v>
      </c>
      <c r="K17" s="48">
        <v>39.344131280302626</v>
      </c>
    </row>
    <row r="18" spans="1:11" x14ac:dyDescent="0.2">
      <c r="A18" s="5" t="s">
        <v>14</v>
      </c>
      <c r="B18" s="18" t="s">
        <v>35</v>
      </c>
      <c r="C18" s="6">
        <v>1448988</v>
      </c>
      <c r="D18" s="16">
        <v>711125</v>
      </c>
      <c r="E18" s="17">
        <v>49.077356058159211</v>
      </c>
      <c r="F18" s="6">
        <v>191615</v>
      </c>
      <c r="G18" s="46">
        <v>26.945333098962912</v>
      </c>
      <c r="H18" s="6">
        <v>122125</v>
      </c>
      <c r="I18" s="46">
        <v>17.1734927052206</v>
      </c>
      <c r="J18" s="6">
        <v>397385</v>
      </c>
      <c r="K18" s="48">
        <v>55.881174195816484</v>
      </c>
    </row>
    <row r="19" spans="1:11" x14ac:dyDescent="0.2">
      <c r="A19" s="5" t="s">
        <v>15</v>
      </c>
      <c r="B19" s="18" t="s">
        <v>36</v>
      </c>
      <c r="C19" s="4">
        <v>1711111</v>
      </c>
      <c r="D19" s="16">
        <v>1401164</v>
      </c>
      <c r="E19" s="17">
        <v>81.886213109494363</v>
      </c>
      <c r="F19" s="4">
        <v>318209</v>
      </c>
      <c r="G19" s="46">
        <v>22.710332266601196</v>
      </c>
      <c r="H19" s="4">
        <v>354054</v>
      </c>
      <c r="I19" s="46">
        <v>25.268562423813343</v>
      </c>
      <c r="J19" s="4">
        <v>728901</v>
      </c>
      <c r="K19" s="48">
        <v>52.021105309585458</v>
      </c>
    </row>
    <row r="20" spans="1:11" x14ac:dyDescent="0.2">
      <c r="A20" s="5" t="s">
        <v>16</v>
      </c>
      <c r="B20" s="18" t="s">
        <v>37</v>
      </c>
      <c r="C20" s="4">
        <v>841158</v>
      </c>
      <c r="D20" s="16">
        <v>600465</v>
      </c>
      <c r="E20" s="17">
        <v>71.385518535162234</v>
      </c>
      <c r="F20" s="4">
        <v>180236</v>
      </c>
      <c r="G20" s="46">
        <v>30.016070878402573</v>
      </c>
      <c r="H20" s="4">
        <v>222541</v>
      </c>
      <c r="I20" s="46">
        <v>37.061444047529832</v>
      </c>
      <c r="J20" s="4">
        <v>197688</v>
      </c>
      <c r="K20" s="48">
        <v>32.922485074067595</v>
      </c>
    </row>
    <row r="21" spans="1:11" x14ac:dyDescent="0.2">
      <c r="A21" s="5" t="s">
        <v>17</v>
      </c>
      <c r="B21" s="18" t="s">
        <v>38</v>
      </c>
      <c r="C21" s="4">
        <v>629076</v>
      </c>
      <c r="D21" s="16">
        <v>545416</v>
      </c>
      <c r="E21" s="17">
        <v>86.701129911171307</v>
      </c>
      <c r="F21" s="4">
        <v>144129</v>
      </c>
      <c r="G21" s="46">
        <v>26.425517403229829</v>
      </c>
      <c r="H21" s="4">
        <v>153729</v>
      </c>
      <c r="I21" s="46">
        <v>28.185641785352832</v>
      </c>
      <c r="J21" s="4">
        <v>247558</v>
      </c>
      <c r="K21" s="48">
        <v>45.388840811417339</v>
      </c>
    </row>
    <row r="22" spans="1:11" x14ac:dyDescent="0.2">
      <c r="A22" s="5" t="s">
        <v>18</v>
      </c>
      <c r="B22" s="18" t="s">
        <v>39</v>
      </c>
      <c r="C22" s="4">
        <v>787201</v>
      </c>
      <c r="D22" s="16">
        <v>741777</v>
      </c>
      <c r="E22" s="17">
        <v>94.229682126928196</v>
      </c>
      <c r="F22" s="4">
        <v>142109</v>
      </c>
      <c r="G22" s="46">
        <v>19.157914036159116</v>
      </c>
      <c r="H22" s="4">
        <v>216178</v>
      </c>
      <c r="I22" s="46">
        <v>29.143260036372116</v>
      </c>
      <c r="J22" s="4">
        <v>383490</v>
      </c>
      <c r="K22" s="48">
        <v>51.698825927468768</v>
      </c>
    </row>
    <row r="23" spans="1:11" x14ac:dyDescent="0.2">
      <c r="A23" s="5" t="s">
        <v>19</v>
      </c>
      <c r="B23" s="18" t="s">
        <v>40</v>
      </c>
      <c r="C23" s="4">
        <v>923609</v>
      </c>
      <c r="D23" s="16">
        <v>841583</v>
      </c>
      <c r="E23" s="17">
        <v>91.118969174185182</v>
      </c>
      <c r="F23" s="4">
        <v>215718</v>
      </c>
      <c r="G23" s="46">
        <v>25.632409399904702</v>
      </c>
      <c r="H23" s="4">
        <v>195323</v>
      </c>
      <c r="I23" s="46">
        <v>23.209000181800249</v>
      </c>
      <c r="J23" s="4">
        <v>430542</v>
      </c>
      <c r="K23" s="48">
        <v>51.158590418295049</v>
      </c>
    </row>
    <row r="24" spans="1:11" x14ac:dyDescent="0.2">
      <c r="A24" s="5" t="s">
        <v>20</v>
      </c>
      <c r="B24" s="18" t="s">
        <v>41</v>
      </c>
      <c r="C24" s="4">
        <v>835770</v>
      </c>
      <c r="D24" s="16">
        <v>759273</v>
      </c>
      <c r="E24" s="17">
        <v>90.847123012311997</v>
      </c>
      <c r="F24" s="4">
        <v>320889</v>
      </c>
      <c r="G24" s="46">
        <v>42.262664417146404</v>
      </c>
      <c r="H24" s="4">
        <v>156456</v>
      </c>
      <c r="I24" s="46">
        <v>20.606027081168435</v>
      </c>
      <c r="J24" s="4">
        <v>281928</v>
      </c>
      <c r="K24" s="48">
        <v>37.131308501685162</v>
      </c>
    </row>
    <row r="25" spans="1:11" s="14" customFormat="1" x14ac:dyDescent="0.2">
      <c r="A25" s="5" t="s">
        <v>5</v>
      </c>
      <c r="B25" s="18" t="s">
        <v>42</v>
      </c>
      <c r="C25" s="4">
        <v>438569</v>
      </c>
      <c r="D25" s="16">
        <v>399393</v>
      </c>
      <c r="E25" s="17">
        <v>91.067312099122375</v>
      </c>
      <c r="F25" s="4">
        <v>113729</v>
      </c>
      <c r="G25" s="46">
        <v>28.475461512845744</v>
      </c>
      <c r="H25" s="4">
        <v>149294</v>
      </c>
      <c r="I25" s="46">
        <v>37.380224490664581</v>
      </c>
      <c r="J25" s="4">
        <v>136370</v>
      </c>
      <c r="K25" s="48">
        <v>34.144313996489672</v>
      </c>
    </row>
    <row r="26" spans="1:11" s="14" customFormat="1" ht="30" x14ac:dyDescent="0.2">
      <c r="A26" s="34" t="s">
        <v>44</v>
      </c>
      <c r="B26" s="23" t="s">
        <v>43</v>
      </c>
      <c r="C26" s="24">
        <v>501757</v>
      </c>
      <c r="D26" s="44">
        <v>286362</v>
      </c>
      <c r="E26" s="28">
        <v>57.071849520783964</v>
      </c>
      <c r="F26" s="24">
        <v>162542</v>
      </c>
      <c r="G26" s="29">
        <v>56.761022761399907</v>
      </c>
      <c r="H26" s="24">
        <v>61105</v>
      </c>
      <c r="I26" s="29">
        <v>21.338375901830549</v>
      </c>
      <c r="J26" s="24">
        <v>62715</v>
      </c>
      <c r="K26" s="29">
        <v>21.900601336769544</v>
      </c>
    </row>
    <row r="27" spans="1:11" s="1" customFormat="1" ht="15.75" x14ac:dyDescent="0.25">
      <c r="A27" s="57" t="s">
        <v>72</v>
      </c>
      <c r="B27" s="54"/>
      <c r="D27" s="10"/>
      <c r="E27" s="10"/>
    </row>
    <row r="28" spans="1:11" x14ac:dyDescent="0.2">
      <c r="A28" s="53" t="s">
        <v>69</v>
      </c>
    </row>
    <row r="29" spans="1:11" x14ac:dyDescent="0.2">
      <c r="A29" s="56" t="s">
        <v>70</v>
      </c>
      <c r="C29" s="22"/>
      <c r="D29" s="22"/>
      <c r="E29" s="22"/>
      <c r="F29" s="22"/>
      <c r="G29" s="22"/>
      <c r="H29" s="22"/>
      <c r="I29" s="22"/>
      <c r="J29" s="22"/>
      <c r="K29" s="22"/>
    </row>
    <row r="30" spans="1:11" s="12" customFormat="1" x14ac:dyDescent="0.2">
      <c r="A30" s="37"/>
      <c r="B30" s="38"/>
      <c r="C30" s="36"/>
      <c r="D30" s="13"/>
      <c r="E30" s="13"/>
      <c r="F30" s="13"/>
      <c r="G30" s="13"/>
    </row>
    <row r="31" spans="1:11" s="12" customFormat="1" x14ac:dyDescent="0.2">
      <c r="A31" s="39"/>
      <c r="B31" s="39"/>
    </row>
  </sheetData>
  <mergeCells count="8">
    <mergeCell ref="A1:K1"/>
    <mergeCell ref="A5:B8"/>
    <mergeCell ref="C5:C7"/>
    <mergeCell ref="F5:K5"/>
    <mergeCell ref="F6:G6"/>
    <mergeCell ref="H6:I6"/>
    <mergeCell ref="J6:K6"/>
    <mergeCell ref="D5:E6"/>
  </mergeCells>
  <pageMargins left="0.5" right="0.25" top="0.5" bottom="0.75" header="0.3" footer="0.3"/>
  <pageSetup paperSize="9" scale="51" orientation="portrait" r:id="rId1"/>
  <headerFooter>
    <oddFooter xml:space="preserve">&amp;L&amp;"Arial,Regular"&amp;10________________________________________________
&amp;"Arial,Bold Italic"Compendium of Philippine Environment Statistics &amp;"Arial,Regular"
Philippine Statistics Authority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K31"/>
  <sheetViews>
    <sheetView showGridLines="0" zoomScaleNormal="100" zoomScaleSheetLayoutView="100" workbookViewId="0">
      <selection activeCell="A27" sqref="A27"/>
    </sheetView>
  </sheetViews>
  <sheetFormatPr defaultRowHeight="15" x14ac:dyDescent="0.2"/>
  <cols>
    <col min="1" max="1" width="14.7109375" style="10" customWidth="1"/>
    <col min="2" max="2" width="34.28515625" style="10" bestFit="1" customWidth="1"/>
    <col min="3" max="3" width="14.7109375" style="10" customWidth="1"/>
    <col min="4" max="5" width="16.140625" style="10" customWidth="1"/>
    <col min="6" max="11" width="14.7109375" style="10" customWidth="1"/>
    <col min="12" max="16384" width="9.140625" style="10"/>
  </cols>
  <sheetData>
    <row r="1" spans="1:11" ht="15.75" x14ac:dyDescent="0.25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 x14ac:dyDescent="0.25">
      <c r="A2" s="2" t="s">
        <v>23</v>
      </c>
      <c r="B2" s="2"/>
      <c r="C2" s="2"/>
      <c r="D2" s="30"/>
      <c r="E2" s="30"/>
      <c r="F2" s="2"/>
      <c r="G2" s="2"/>
      <c r="H2" s="2"/>
      <c r="I2" s="2"/>
      <c r="J2" s="2"/>
      <c r="K2" s="2"/>
    </row>
    <row r="3" spans="1:11" s="14" customFormat="1" ht="15.75" x14ac:dyDescent="0.25">
      <c r="A3" s="2">
        <v>2012</v>
      </c>
      <c r="B3" s="2"/>
      <c r="C3" s="2"/>
      <c r="D3" s="30"/>
      <c r="E3" s="30"/>
      <c r="F3" s="2"/>
      <c r="G3" s="2"/>
      <c r="H3" s="2"/>
      <c r="I3" s="2"/>
      <c r="J3" s="2"/>
      <c r="K3" s="2"/>
    </row>
    <row r="4" spans="1:11" s="14" customFormat="1" ht="15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14" customFormat="1" ht="15.75" customHeight="1" x14ac:dyDescent="0.2">
      <c r="A5" s="59" t="s">
        <v>22</v>
      </c>
      <c r="B5" s="60"/>
      <c r="C5" s="63" t="s">
        <v>48</v>
      </c>
      <c r="D5" s="71" t="s">
        <v>46</v>
      </c>
      <c r="E5" s="72"/>
      <c r="F5" s="81" t="s">
        <v>0</v>
      </c>
      <c r="G5" s="81"/>
      <c r="H5" s="77" t="s">
        <v>1</v>
      </c>
      <c r="I5" s="77"/>
      <c r="J5" s="77" t="s">
        <v>2</v>
      </c>
      <c r="K5" s="78"/>
    </row>
    <row r="6" spans="1:11" s="14" customFormat="1" ht="15.75" customHeight="1" x14ac:dyDescent="0.2">
      <c r="A6" s="61"/>
      <c r="B6" s="62"/>
      <c r="C6" s="64"/>
      <c r="D6" s="73"/>
      <c r="E6" s="74"/>
      <c r="F6" s="82"/>
      <c r="G6" s="82"/>
      <c r="H6" s="79"/>
      <c r="I6" s="79"/>
      <c r="J6" s="79"/>
      <c r="K6" s="80"/>
    </row>
    <row r="7" spans="1:11" s="14" customFormat="1" ht="15.75" x14ac:dyDescent="0.25">
      <c r="A7" s="61"/>
      <c r="B7" s="62"/>
      <c r="C7" s="64"/>
      <c r="D7" s="8" t="s">
        <v>3</v>
      </c>
      <c r="E7" s="8" t="s">
        <v>4</v>
      </c>
      <c r="F7" s="8" t="s">
        <v>3</v>
      </c>
      <c r="G7" s="8" t="s">
        <v>4</v>
      </c>
      <c r="H7" s="8" t="s">
        <v>3</v>
      </c>
      <c r="I7" s="8" t="s">
        <v>4</v>
      </c>
      <c r="J7" s="8" t="s">
        <v>3</v>
      </c>
      <c r="K7" s="9" t="s">
        <v>4</v>
      </c>
    </row>
    <row r="8" spans="1:11" s="11" customFormat="1" ht="15.75" x14ac:dyDescent="0.25">
      <c r="A8" s="75"/>
      <c r="B8" s="76"/>
      <c r="C8" s="31" t="s">
        <v>54</v>
      </c>
      <c r="D8" s="32" t="s">
        <v>60</v>
      </c>
      <c r="E8" s="32" t="s">
        <v>55</v>
      </c>
      <c r="F8" s="32" t="s">
        <v>56</v>
      </c>
      <c r="G8" s="32" t="s">
        <v>61</v>
      </c>
      <c r="H8" s="32" t="s">
        <v>58</v>
      </c>
      <c r="I8" s="33" t="s">
        <v>62</v>
      </c>
      <c r="J8" s="32" t="s">
        <v>63</v>
      </c>
      <c r="K8" s="33" t="s">
        <v>64</v>
      </c>
    </row>
    <row r="9" spans="1:11" s="14" customFormat="1" ht="15.75" x14ac:dyDescent="0.25">
      <c r="A9" s="19" t="s">
        <v>21</v>
      </c>
      <c r="B9" s="19"/>
      <c r="C9" s="20">
        <f>SUM(C10:C26)</f>
        <v>18540735.666666664</v>
      </c>
      <c r="D9" s="20">
        <f>SUM(F9,H9,J9)</f>
        <v>14981350</v>
      </c>
      <c r="E9" s="21">
        <f>100*D9/C9</f>
        <v>80.802349320658934</v>
      </c>
      <c r="F9" s="20">
        <f>SUM(F10:F26)</f>
        <v>4103974</v>
      </c>
      <c r="G9" s="21">
        <f>100*F9/$D9</f>
        <v>27.393886398755786</v>
      </c>
      <c r="H9" s="20">
        <f>SUM(H10:H26)</f>
        <v>2227320</v>
      </c>
      <c r="I9" s="21">
        <f>100*H9/$D9</f>
        <v>14.867284991005484</v>
      </c>
      <c r="J9" s="20">
        <f>SUM(J10:J26)</f>
        <v>8650056</v>
      </c>
      <c r="K9" s="21">
        <f>100*J9/$D9</f>
        <v>57.738828610238727</v>
      </c>
    </row>
    <row r="10" spans="1:11" s="14" customFormat="1" x14ac:dyDescent="0.2">
      <c r="A10" s="3" t="s">
        <v>6</v>
      </c>
      <c r="B10" s="18" t="s">
        <v>27</v>
      </c>
      <c r="C10" s="16">
        <v>2391500</v>
      </c>
      <c r="D10" s="16">
        <f>SUM(F10,H10,J10)</f>
        <v>2293943</v>
      </c>
      <c r="E10" s="17">
        <f>100*D10/C10</f>
        <v>95.920677399121885</v>
      </c>
      <c r="F10" s="16">
        <v>12444</v>
      </c>
      <c r="G10" s="17">
        <f>100*F10/$D10</f>
        <v>0.54247206665553593</v>
      </c>
      <c r="H10" s="16">
        <v>83020</v>
      </c>
      <c r="I10" s="17">
        <f>100*H10/$D10</f>
        <v>3.6190960281053193</v>
      </c>
      <c r="J10" s="16">
        <v>2198479</v>
      </c>
      <c r="K10" s="17">
        <f>100*J10/$D10</f>
        <v>95.838431905239148</v>
      </c>
    </row>
    <row r="11" spans="1:11" s="14" customFormat="1" x14ac:dyDescent="0.2">
      <c r="A11" s="5" t="s">
        <v>7</v>
      </c>
      <c r="B11" s="18" t="s">
        <v>28</v>
      </c>
      <c r="C11" s="15">
        <v>326428</v>
      </c>
      <c r="D11" s="16">
        <f t="shared" ref="D11:D26" si="0">SUM(F11,H11,J11)</f>
        <v>122566</v>
      </c>
      <c r="E11" s="17">
        <f t="shared" ref="E11:E26" si="1">100*D11/C11</f>
        <v>37.547636844878504</v>
      </c>
      <c r="F11" s="15">
        <v>5882</v>
      </c>
      <c r="G11" s="17">
        <f t="shared" ref="G11:I26" si="2">100*F11/$D11</f>
        <v>4.7990470440415773</v>
      </c>
      <c r="H11" s="15">
        <v>18540</v>
      </c>
      <c r="I11" s="17">
        <f t="shared" si="2"/>
        <v>15.126544066054208</v>
      </c>
      <c r="J11" s="15">
        <v>98144</v>
      </c>
      <c r="K11" s="17">
        <f t="shared" ref="K11" si="3">100*J11/$D11</f>
        <v>80.07440888990422</v>
      </c>
    </row>
    <row r="12" spans="1:11" s="14" customFormat="1" x14ac:dyDescent="0.2">
      <c r="A12" s="5" t="s">
        <v>8</v>
      </c>
      <c r="B12" s="18" t="s">
        <v>29</v>
      </c>
      <c r="C12" s="15">
        <v>1033857</v>
      </c>
      <c r="D12" s="16">
        <f t="shared" si="0"/>
        <v>995987</v>
      </c>
      <c r="E12" s="17">
        <f t="shared" si="1"/>
        <v>96.33701759527672</v>
      </c>
      <c r="F12" s="15">
        <v>649969</v>
      </c>
      <c r="G12" s="17">
        <f t="shared" si="2"/>
        <v>65.25878349817819</v>
      </c>
      <c r="H12" s="15">
        <v>61789</v>
      </c>
      <c r="I12" s="17">
        <f t="shared" si="2"/>
        <v>6.2037958326765308</v>
      </c>
      <c r="J12" s="15">
        <v>284229</v>
      </c>
      <c r="K12" s="17">
        <f t="shared" ref="K12" si="4">100*J12/$D12</f>
        <v>28.537420669145281</v>
      </c>
    </row>
    <row r="13" spans="1:11" x14ac:dyDescent="0.2">
      <c r="A13" s="5" t="s">
        <v>9</v>
      </c>
      <c r="B13" s="18" t="s">
        <v>30</v>
      </c>
      <c r="C13" s="15">
        <v>689908</v>
      </c>
      <c r="D13" s="16">
        <f t="shared" si="0"/>
        <v>626716</v>
      </c>
      <c r="E13" s="17">
        <f t="shared" si="1"/>
        <v>90.840517866150265</v>
      </c>
      <c r="F13" s="15">
        <v>419663</v>
      </c>
      <c r="G13" s="17">
        <f t="shared" si="2"/>
        <v>66.962228505415524</v>
      </c>
      <c r="H13" s="15">
        <v>47444</v>
      </c>
      <c r="I13" s="17">
        <f t="shared" si="2"/>
        <v>7.5702551075766378</v>
      </c>
      <c r="J13" s="15">
        <v>159609</v>
      </c>
      <c r="K13" s="17">
        <f t="shared" ref="K13" si="5">100*J13/$D13</f>
        <v>25.46751638700783</v>
      </c>
    </row>
    <row r="14" spans="1:11" x14ac:dyDescent="0.2">
      <c r="A14" s="5" t="s">
        <v>10</v>
      </c>
      <c r="B14" s="18" t="s">
        <v>31</v>
      </c>
      <c r="C14" s="15">
        <v>2052420</v>
      </c>
      <c r="D14" s="16">
        <f t="shared" si="0"/>
        <v>1192977</v>
      </c>
      <c r="E14" s="17">
        <f t="shared" si="1"/>
        <v>58.125383693396088</v>
      </c>
      <c r="F14" s="15">
        <v>104887</v>
      </c>
      <c r="G14" s="17">
        <f t="shared" si="2"/>
        <v>8.7920387400595317</v>
      </c>
      <c r="H14" s="15">
        <v>53565</v>
      </c>
      <c r="I14" s="17">
        <f t="shared" si="2"/>
        <v>4.4900278882157831</v>
      </c>
      <c r="J14" s="15">
        <v>1034525</v>
      </c>
      <c r="K14" s="17">
        <f t="shared" ref="K14" si="6">100*J14/$D14</f>
        <v>86.717933371724683</v>
      </c>
    </row>
    <row r="15" spans="1:11" x14ac:dyDescent="0.2">
      <c r="A15" s="5" t="s">
        <v>12</v>
      </c>
      <c r="B15" s="18" t="s">
        <v>32</v>
      </c>
      <c r="C15" s="15">
        <v>2349716.666666666</v>
      </c>
      <c r="D15" s="16">
        <f t="shared" si="0"/>
        <v>2091097</v>
      </c>
      <c r="E15" s="17">
        <f t="shared" si="1"/>
        <v>88.993580786335968</v>
      </c>
      <c r="F15" s="15">
        <v>490552</v>
      </c>
      <c r="G15" s="17">
        <f t="shared" si="2"/>
        <v>23.459074351883245</v>
      </c>
      <c r="H15" s="15">
        <v>152313</v>
      </c>
      <c r="I15" s="17">
        <f t="shared" si="2"/>
        <v>7.2838801834635118</v>
      </c>
      <c r="J15" s="15">
        <v>1448232</v>
      </c>
      <c r="K15" s="17">
        <f t="shared" ref="K15" si="7">100*J15/$D15</f>
        <v>69.257045464653245</v>
      </c>
    </row>
    <row r="16" spans="1:11" x14ac:dyDescent="0.2">
      <c r="A16" s="5" t="s">
        <v>13</v>
      </c>
      <c r="B16" s="18" t="s">
        <v>33</v>
      </c>
      <c r="C16" s="15">
        <v>579855</v>
      </c>
      <c r="D16" s="16">
        <f t="shared" si="0"/>
        <v>444004</v>
      </c>
      <c r="E16" s="17">
        <f t="shared" si="1"/>
        <v>76.571556682274021</v>
      </c>
      <c r="F16" s="15">
        <v>245167</v>
      </c>
      <c r="G16" s="17">
        <f t="shared" si="2"/>
        <v>55.217295339681627</v>
      </c>
      <c r="H16" s="15">
        <v>102300</v>
      </c>
      <c r="I16" s="17">
        <f t="shared" si="2"/>
        <v>23.040332969973242</v>
      </c>
      <c r="J16" s="15">
        <v>96537</v>
      </c>
      <c r="K16" s="17">
        <f t="shared" ref="K16" si="8">100*J16/$D16</f>
        <v>21.742371690345131</v>
      </c>
    </row>
    <row r="17" spans="1:11" x14ac:dyDescent="0.2">
      <c r="A17" s="5" t="s">
        <v>11</v>
      </c>
      <c r="B17" s="18" t="s">
        <v>34</v>
      </c>
      <c r="C17" s="15">
        <v>1017445</v>
      </c>
      <c r="D17" s="16">
        <f t="shared" si="0"/>
        <v>831505</v>
      </c>
      <c r="E17" s="17">
        <f t="shared" si="1"/>
        <v>81.724810677727049</v>
      </c>
      <c r="F17" s="15">
        <v>281037</v>
      </c>
      <c r="G17" s="17">
        <f t="shared" si="2"/>
        <v>33.798594115489387</v>
      </c>
      <c r="H17" s="15">
        <v>225875</v>
      </c>
      <c r="I17" s="17">
        <f t="shared" si="2"/>
        <v>27.164599130492299</v>
      </c>
      <c r="J17" s="15">
        <v>324593</v>
      </c>
      <c r="K17" s="17">
        <f t="shared" ref="K17" si="9">100*J17/$D17</f>
        <v>39.036806754018315</v>
      </c>
    </row>
    <row r="18" spans="1:11" x14ac:dyDescent="0.2">
      <c r="A18" s="5" t="s">
        <v>14</v>
      </c>
      <c r="B18" s="18" t="s">
        <v>35</v>
      </c>
      <c r="C18" s="15">
        <v>1500996</v>
      </c>
      <c r="D18" s="16">
        <f t="shared" si="0"/>
        <v>672148</v>
      </c>
      <c r="E18" s="17">
        <f t="shared" si="1"/>
        <v>44.780132658581365</v>
      </c>
      <c r="F18" s="15">
        <v>162229</v>
      </c>
      <c r="G18" s="17">
        <f t="shared" si="2"/>
        <v>24.135904592440951</v>
      </c>
      <c r="H18" s="15">
        <v>71802</v>
      </c>
      <c r="I18" s="17">
        <f t="shared" si="2"/>
        <v>10.68246874200325</v>
      </c>
      <c r="J18" s="15">
        <v>438117</v>
      </c>
      <c r="K18" s="17">
        <f t="shared" ref="K18" si="10">100*J18/$D18</f>
        <v>65.181626665555797</v>
      </c>
    </row>
    <row r="19" spans="1:11" x14ac:dyDescent="0.2">
      <c r="A19" s="5" t="s">
        <v>15</v>
      </c>
      <c r="B19" s="18" t="s">
        <v>36</v>
      </c>
      <c r="C19" s="15">
        <v>1391795</v>
      </c>
      <c r="D19" s="16">
        <f t="shared" si="0"/>
        <v>1293662</v>
      </c>
      <c r="E19" s="17">
        <f t="shared" si="1"/>
        <v>92.949177141748606</v>
      </c>
      <c r="F19" s="15">
        <v>297542</v>
      </c>
      <c r="G19" s="17">
        <f t="shared" si="2"/>
        <v>22.999979902014591</v>
      </c>
      <c r="H19" s="15">
        <v>242902</v>
      </c>
      <c r="I19" s="17">
        <f t="shared" si="2"/>
        <v>18.776310968398239</v>
      </c>
      <c r="J19" s="15">
        <v>753218</v>
      </c>
      <c r="K19" s="17">
        <f t="shared" ref="K19" si="11">100*J19/$D19</f>
        <v>58.223709129587171</v>
      </c>
    </row>
    <row r="20" spans="1:11" x14ac:dyDescent="0.2">
      <c r="A20" s="5" t="s">
        <v>16</v>
      </c>
      <c r="B20" s="18" t="s">
        <v>37</v>
      </c>
      <c r="C20" s="15">
        <v>805808</v>
      </c>
      <c r="D20" s="16">
        <f t="shared" si="0"/>
        <v>645216</v>
      </c>
      <c r="E20" s="17">
        <f t="shared" si="1"/>
        <v>80.070686813732308</v>
      </c>
      <c r="F20" s="15">
        <v>209027</v>
      </c>
      <c r="G20" s="17">
        <f t="shared" si="2"/>
        <v>32.396437782076077</v>
      </c>
      <c r="H20" s="15">
        <v>230227</v>
      </c>
      <c r="I20" s="17">
        <f t="shared" si="2"/>
        <v>35.682159152903836</v>
      </c>
      <c r="J20" s="15">
        <v>205962</v>
      </c>
      <c r="K20" s="17">
        <f t="shared" ref="K20" si="12">100*J20/$D20</f>
        <v>31.921403065020087</v>
      </c>
    </row>
    <row r="21" spans="1:11" x14ac:dyDescent="0.2">
      <c r="A21" s="5" t="s">
        <v>17</v>
      </c>
      <c r="B21" s="18" t="s">
        <v>38</v>
      </c>
      <c r="C21" s="15">
        <v>668344</v>
      </c>
      <c r="D21" s="16">
        <f t="shared" si="0"/>
        <v>558366</v>
      </c>
      <c r="E21" s="17">
        <f t="shared" si="1"/>
        <v>83.544701530948132</v>
      </c>
      <c r="F21" s="15">
        <v>144332</v>
      </c>
      <c r="G21" s="17">
        <f t="shared" si="2"/>
        <v>25.848995103570061</v>
      </c>
      <c r="H21" s="15">
        <v>170460</v>
      </c>
      <c r="I21" s="17">
        <f t="shared" si="2"/>
        <v>30.528363116665414</v>
      </c>
      <c r="J21" s="15">
        <v>243574</v>
      </c>
      <c r="K21" s="17">
        <f t="shared" ref="K21" si="13">100*J21/$D21</f>
        <v>43.622641779764528</v>
      </c>
    </row>
    <row r="22" spans="1:11" x14ac:dyDescent="0.2">
      <c r="A22" s="5" t="s">
        <v>18</v>
      </c>
      <c r="B22" s="18" t="s">
        <v>39</v>
      </c>
      <c r="C22" s="15">
        <v>853160</v>
      </c>
      <c r="D22" s="16">
        <f t="shared" si="0"/>
        <v>782411</v>
      </c>
      <c r="E22" s="17">
        <f t="shared" si="1"/>
        <v>91.707417131604856</v>
      </c>
      <c r="F22" s="15">
        <v>159513</v>
      </c>
      <c r="G22" s="17">
        <f t="shared" si="2"/>
        <v>20.387366742032</v>
      </c>
      <c r="H22" s="15">
        <v>218506</v>
      </c>
      <c r="I22" s="17">
        <f t="shared" si="2"/>
        <v>27.927265848767462</v>
      </c>
      <c r="J22" s="15">
        <v>404392</v>
      </c>
      <c r="K22" s="17">
        <f t="shared" ref="K22" si="14">100*J22/$D22</f>
        <v>51.685367409200538</v>
      </c>
    </row>
    <row r="23" spans="1:11" x14ac:dyDescent="0.2">
      <c r="A23" s="5" t="s">
        <v>19</v>
      </c>
      <c r="B23" s="18" t="s">
        <v>40</v>
      </c>
      <c r="C23" s="15">
        <v>950441</v>
      </c>
      <c r="D23" s="16">
        <f t="shared" si="0"/>
        <v>849799</v>
      </c>
      <c r="E23" s="17">
        <f t="shared" si="1"/>
        <v>89.411020778775324</v>
      </c>
      <c r="F23" s="15">
        <v>206066</v>
      </c>
      <c r="G23" s="17">
        <f t="shared" si="2"/>
        <v>24.24879294986226</v>
      </c>
      <c r="H23" s="15">
        <v>198890</v>
      </c>
      <c r="I23" s="17">
        <f t="shared" si="2"/>
        <v>23.404357971708603</v>
      </c>
      <c r="J23" s="15">
        <v>444843</v>
      </c>
      <c r="K23" s="17">
        <f t="shared" ref="K23" si="15">100*J23/$D23</f>
        <v>52.346849078429138</v>
      </c>
    </row>
    <row r="24" spans="1:11" x14ac:dyDescent="0.2">
      <c r="A24" s="5" t="s">
        <v>20</v>
      </c>
      <c r="B24" s="18" t="s">
        <v>41</v>
      </c>
      <c r="C24" s="15">
        <v>840207</v>
      </c>
      <c r="D24" s="16">
        <f t="shared" si="0"/>
        <v>764762</v>
      </c>
      <c r="E24" s="17">
        <f t="shared" si="1"/>
        <v>91.020665145612924</v>
      </c>
      <c r="F24" s="15">
        <v>322048</v>
      </c>
      <c r="G24" s="17">
        <f t="shared" si="2"/>
        <v>42.110878940114702</v>
      </c>
      <c r="H24" s="15">
        <v>159993</v>
      </c>
      <c r="I24" s="17">
        <f t="shared" si="2"/>
        <v>20.920626286347911</v>
      </c>
      <c r="J24" s="15">
        <v>282721</v>
      </c>
      <c r="K24" s="17">
        <f t="shared" ref="K24" si="16">100*J24/$D24</f>
        <v>36.968494773537387</v>
      </c>
    </row>
    <row r="25" spans="1:11" x14ac:dyDescent="0.2">
      <c r="A25" s="5" t="s">
        <v>5</v>
      </c>
      <c r="B25" s="18" t="s">
        <v>42</v>
      </c>
      <c r="C25" s="15">
        <v>450505</v>
      </c>
      <c r="D25" s="16">
        <f t="shared" si="0"/>
        <v>389651</v>
      </c>
      <c r="E25" s="17">
        <f t="shared" si="1"/>
        <v>86.492047813009847</v>
      </c>
      <c r="F25" s="15">
        <v>104741</v>
      </c>
      <c r="G25" s="17">
        <f t="shared" si="2"/>
        <v>26.880721466132513</v>
      </c>
      <c r="H25" s="15">
        <v>140528</v>
      </c>
      <c r="I25" s="17">
        <f t="shared" si="2"/>
        <v>36.065094148353268</v>
      </c>
      <c r="J25" s="15">
        <v>144382</v>
      </c>
      <c r="K25" s="17">
        <f t="shared" ref="K25" si="17">100*J25/$D25</f>
        <v>37.054184385514219</v>
      </c>
    </row>
    <row r="26" spans="1:11" ht="30" x14ac:dyDescent="0.2">
      <c r="A26" s="34" t="s">
        <v>44</v>
      </c>
      <c r="B26" s="23" t="s">
        <v>43</v>
      </c>
      <c r="C26" s="26">
        <v>638350</v>
      </c>
      <c r="D26" s="26">
        <f t="shared" si="0"/>
        <v>426540</v>
      </c>
      <c r="E26" s="27">
        <f t="shared" si="1"/>
        <v>66.819143103313223</v>
      </c>
      <c r="F26" s="26">
        <v>288875</v>
      </c>
      <c r="G26" s="28">
        <f t="shared" si="2"/>
        <v>67.72518403901158</v>
      </c>
      <c r="H26" s="26">
        <v>49166</v>
      </c>
      <c r="I26" s="28">
        <f t="shared" si="2"/>
        <v>11.526703240024382</v>
      </c>
      <c r="J26" s="26">
        <v>88499</v>
      </c>
      <c r="K26" s="28">
        <f t="shared" ref="K26" si="18">100*J26/$D26</f>
        <v>20.748112720964038</v>
      </c>
    </row>
    <row r="27" spans="1:11" s="1" customFormat="1" ht="15.75" x14ac:dyDescent="0.25">
      <c r="A27" s="57" t="s">
        <v>72</v>
      </c>
      <c r="B27" s="54"/>
      <c r="D27" s="10"/>
      <c r="E27" s="10"/>
    </row>
    <row r="28" spans="1:11" x14ac:dyDescent="0.2">
      <c r="A28" s="53" t="s">
        <v>69</v>
      </c>
    </row>
    <row r="29" spans="1:11" x14ac:dyDescent="0.2">
      <c r="A29" s="56" t="s">
        <v>70</v>
      </c>
      <c r="C29" s="22"/>
      <c r="D29" s="22"/>
      <c r="E29" s="22"/>
      <c r="F29" s="22"/>
      <c r="G29" s="22"/>
      <c r="H29" s="22"/>
      <c r="I29" s="22"/>
    </row>
    <row r="30" spans="1:11" s="12" customFormat="1" x14ac:dyDescent="0.2">
      <c r="A30" s="37"/>
      <c r="B30" s="38"/>
      <c r="C30" s="36"/>
      <c r="D30" s="13"/>
      <c r="E30" s="13"/>
    </row>
    <row r="31" spans="1:11" s="12" customFormat="1" x14ac:dyDescent="0.2">
      <c r="A31" s="39"/>
      <c r="B31" s="39"/>
    </row>
  </sheetData>
  <mergeCells count="7">
    <mergeCell ref="D5:E6"/>
    <mergeCell ref="J5:K6"/>
    <mergeCell ref="H5:I6"/>
    <mergeCell ref="F5:G6"/>
    <mergeCell ref="A1:K1"/>
    <mergeCell ref="C5:C7"/>
    <mergeCell ref="A5:B8"/>
  </mergeCells>
  <pageMargins left="0.5" right="0.25" top="0.5" bottom="0.75" header="0.3" footer="0.3"/>
  <pageSetup paperSize="9" scale="51" orientation="portrait" r:id="rId1"/>
  <headerFooter>
    <oddFooter xml:space="preserve">&amp;L&amp;"Arial,Regular"&amp;10________________________________________________
&amp;"Arial,Bold Italic"Compendium of Philippine Environment Statistics &amp;"Arial,Regular"
Philippine Statistics Authority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K31"/>
  <sheetViews>
    <sheetView showGridLines="0" zoomScaleNormal="100" zoomScaleSheetLayoutView="100" workbookViewId="0">
      <selection sqref="A1:K1"/>
    </sheetView>
  </sheetViews>
  <sheetFormatPr defaultRowHeight="15" x14ac:dyDescent="0.2"/>
  <cols>
    <col min="1" max="1" width="14.7109375" style="10" customWidth="1"/>
    <col min="2" max="2" width="34.28515625" style="10" bestFit="1" customWidth="1"/>
    <col min="3" max="3" width="14.7109375" style="10" customWidth="1"/>
    <col min="4" max="5" width="16.85546875" style="10" customWidth="1"/>
    <col min="6" max="11" width="14.7109375" style="10" customWidth="1"/>
    <col min="12" max="16384" width="9.140625" style="10"/>
  </cols>
  <sheetData>
    <row r="1" spans="1:11" ht="15.75" x14ac:dyDescent="0.25">
      <c r="A1" s="58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 x14ac:dyDescent="0.25">
      <c r="A2" s="2" t="s">
        <v>23</v>
      </c>
      <c r="B2" s="2"/>
      <c r="C2" s="2"/>
      <c r="D2" s="30"/>
      <c r="E2" s="30"/>
      <c r="F2" s="2"/>
      <c r="G2" s="2"/>
      <c r="H2" s="2"/>
      <c r="I2" s="2"/>
      <c r="J2" s="2"/>
      <c r="K2" s="2"/>
    </row>
    <row r="3" spans="1:11" ht="15.75" x14ac:dyDescent="0.25">
      <c r="A3" s="2">
        <v>2013</v>
      </c>
      <c r="B3" s="2"/>
      <c r="C3" s="2"/>
      <c r="D3" s="30"/>
      <c r="E3" s="30"/>
      <c r="F3" s="2"/>
      <c r="G3" s="2"/>
      <c r="H3" s="2"/>
      <c r="I3" s="2"/>
      <c r="J3" s="2"/>
      <c r="K3" s="2"/>
    </row>
    <row r="4" spans="1:11" ht="15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14" customFormat="1" ht="15.75" customHeight="1" x14ac:dyDescent="0.2">
      <c r="A5" s="59" t="s">
        <v>22</v>
      </c>
      <c r="B5" s="60"/>
      <c r="C5" s="63" t="s">
        <v>48</v>
      </c>
      <c r="D5" s="71" t="s">
        <v>46</v>
      </c>
      <c r="E5" s="72"/>
      <c r="F5" s="81" t="s">
        <v>0</v>
      </c>
      <c r="G5" s="81"/>
      <c r="H5" s="77" t="s">
        <v>1</v>
      </c>
      <c r="I5" s="77"/>
      <c r="J5" s="77" t="s">
        <v>2</v>
      </c>
      <c r="K5" s="78"/>
    </row>
    <row r="6" spans="1:11" s="14" customFormat="1" ht="15.75" customHeight="1" x14ac:dyDescent="0.2">
      <c r="A6" s="61"/>
      <c r="B6" s="62"/>
      <c r="C6" s="64"/>
      <c r="D6" s="73"/>
      <c r="E6" s="74"/>
      <c r="F6" s="82"/>
      <c r="G6" s="82"/>
      <c r="H6" s="79"/>
      <c r="I6" s="79"/>
      <c r="J6" s="79"/>
      <c r="K6" s="80"/>
    </row>
    <row r="7" spans="1:11" s="14" customFormat="1" ht="15.75" x14ac:dyDescent="0.25">
      <c r="A7" s="61"/>
      <c r="B7" s="62"/>
      <c r="C7" s="64"/>
      <c r="D7" s="8" t="s">
        <v>3</v>
      </c>
      <c r="E7" s="8" t="s">
        <v>4</v>
      </c>
      <c r="F7" s="8" t="s">
        <v>3</v>
      </c>
      <c r="G7" s="8" t="s">
        <v>4</v>
      </c>
      <c r="H7" s="8" t="s">
        <v>3</v>
      </c>
      <c r="I7" s="8" t="s">
        <v>4</v>
      </c>
      <c r="J7" s="8" t="s">
        <v>3</v>
      </c>
      <c r="K7" s="9" t="s">
        <v>4</v>
      </c>
    </row>
    <row r="8" spans="1:11" s="11" customFormat="1" ht="15.75" x14ac:dyDescent="0.25">
      <c r="A8" s="75"/>
      <c r="B8" s="76"/>
      <c r="C8" s="31" t="s">
        <v>54</v>
      </c>
      <c r="D8" s="32" t="s">
        <v>60</v>
      </c>
      <c r="E8" s="32" t="s">
        <v>55</v>
      </c>
      <c r="F8" s="32" t="s">
        <v>56</v>
      </c>
      <c r="G8" s="32" t="s">
        <v>61</v>
      </c>
      <c r="H8" s="32" t="s">
        <v>58</v>
      </c>
      <c r="I8" s="33" t="s">
        <v>62</v>
      </c>
      <c r="J8" s="32" t="s">
        <v>63</v>
      </c>
      <c r="K8" s="33" t="s">
        <v>64</v>
      </c>
    </row>
    <row r="9" spans="1:11" s="14" customFormat="1" ht="15.75" x14ac:dyDescent="0.25">
      <c r="A9" s="19" t="s">
        <v>21</v>
      </c>
      <c r="B9" s="19"/>
      <c r="C9" s="20">
        <f>SUM(C10:C26)</f>
        <v>18453420.466666665</v>
      </c>
      <c r="D9" s="20">
        <f>SUM(F9,H9,J9)</f>
        <v>15685917</v>
      </c>
      <c r="E9" s="21">
        <f>100*D9/C9</f>
        <v>85.00276156571762</v>
      </c>
      <c r="F9" s="20">
        <f>SUM(F10:F26)</f>
        <v>4470259</v>
      </c>
      <c r="G9" s="21">
        <f>100*F9/$D9</f>
        <v>28.498550642592335</v>
      </c>
      <c r="H9" s="20">
        <f>SUM(H10:H26)</f>
        <v>2353478</v>
      </c>
      <c r="I9" s="21">
        <f>100*H9/$D9</f>
        <v>15.003764204540927</v>
      </c>
      <c r="J9" s="20">
        <f>SUM(J10:J26)</f>
        <v>8862180</v>
      </c>
      <c r="K9" s="21">
        <f>100*J9/$D9</f>
        <v>56.497685152866737</v>
      </c>
    </row>
    <row r="10" spans="1:11" x14ac:dyDescent="0.2">
      <c r="A10" s="3" t="s">
        <v>6</v>
      </c>
      <c r="B10" s="18" t="s">
        <v>27</v>
      </c>
      <c r="C10" s="16">
        <v>2506507.7999999998</v>
      </c>
      <c r="D10" s="16">
        <f>SUM(F10,H10,J10)</f>
        <v>2316943</v>
      </c>
      <c r="E10" s="17">
        <f>100*D10/C10</f>
        <v>92.437095148876068</v>
      </c>
      <c r="F10" s="16">
        <v>10474</v>
      </c>
      <c r="G10" s="17">
        <f>100*F10/$D10</f>
        <v>0.45206118579524829</v>
      </c>
      <c r="H10" s="16">
        <v>71516</v>
      </c>
      <c r="I10" s="17">
        <f>100*H10/$D10</f>
        <v>3.0866534049391805</v>
      </c>
      <c r="J10" s="16">
        <v>2234953</v>
      </c>
      <c r="K10" s="17">
        <f>100*J10/$D10</f>
        <v>96.461285409265571</v>
      </c>
    </row>
    <row r="11" spans="1:11" x14ac:dyDescent="0.2">
      <c r="A11" s="5" t="s">
        <v>7</v>
      </c>
      <c r="B11" s="18" t="s">
        <v>28</v>
      </c>
      <c r="C11" s="16">
        <v>326428</v>
      </c>
      <c r="D11" s="16">
        <f t="shared" ref="D11:D26" si="0">SUM(F11,H11,J11)</f>
        <v>257050</v>
      </c>
      <c r="E11" s="17">
        <f t="shared" ref="E11:E26" si="1">100*D11/C11</f>
        <v>78.746308527454758</v>
      </c>
      <c r="F11" s="16">
        <v>50969</v>
      </c>
      <c r="G11" s="17">
        <f t="shared" ref="G11:I26" si="2">100*F11/$D11</f>
        <v>19.828438047072552</v>
      </c>
      <c r="H11" s="16">
        <v>55478</v>
      </c>
      <c r="I11" s="17">
        <f t="shared" si="2"/>
        <v>21.582571484147053</v>
      </c>
      <c r="J11" s="16">
        <v>150603</v>
      </c>
      <c r="K11" s="17">
        <f t="shared" ref="K11" si="3">100*J11/$D11</f>
        <v>58.588990468780395</v>
      </c>
    </row>
    <row r="12" spans="1:11" x14ac:dyDescent="0.2">
      <c r="A12" s="5" t="s">
        <v>8</v>
      </c>
      <c r="B12" s="18" t="s">
        <v>29</v>
      </c>
      <c r="C12" s="15">
        <v>1013066.2</v>
      </c>
      <c r="D12" s="16">
        <f t="shared" si="0"/>
        <v>978017</v>
      </c>
      <c r="E12" s="17">
        <f t="shared" si="1"/>
        <v>96.540285323900846</v>
      </c>
      <c r="F12" s="16">
        <v>630098</v>
      </c>
      <c r="G12" s="17">
        <f t="shared" si="2"/>
        <v>64.426078483298355</v>
      </c>
      <c r="H12" s="16">
        <v>66051</v>
      </c>
      <c r="I12" s="17">
        <f t="shared" si="2"/>
        <v>6.7535635883629839</v>
      </c>
      <c r="J12" s="16">
        <v>281868</v>
      </c>
      <c r="K12" s="17">
        <f t="shared" ref="K12" si="4">100*J12/$D12</f>
        <v>28.820357928338669</v>
      </c>
    </row>
    <row r="13" spans="1:11" x14ac:dyDescent="0.2">
      <c r="A13" s="5" t="s">
        <v>9</v>
      </c>
      <c r="B13" s="18" t="s">
        <v>30</v>
      </c>
      <c r="C13" s="16">
        <v>687956</v>
      </c>
      <c r="D13" s="16">
        <f t="shared" si="0"/>
        <v>613920</v>
      </c>
      <c r="E13" s="17">
        <f t="shared" si="1"/>
        <v>89.238265237893117</v>
      </c>
      <c r="F13" s="16">
        <v>417446</v>
      </c>
      <c r="G13" s="17">
        <f t="shared" si="2"/>
        <v>67.99680740161584</v>
      </c>
      <c r="H13" s="16">
        <v>63448</v>
      </c>
      <c r="I13" s="17">
        <f t="shared" si="2"/>
        <v>10.334897054990877</v>
      </c>
      <c r="J13" s="16">
        <v>133026</v>
      </c>
      <c r="K13" s="17">
        <f t="shared" ref="K13" si="5">100*J13/$D13</f>
        <v>21.668295543393278</v>
      </c>
    </row>
    <row r="14" spans="1:11" x14ac:dyDescent="0.2">
      <c r="A14" s="5" t="s">
        <v>10</v>
      </c>
      <c r="B14" s="18" t="s">
        <v>31</v>
      </c>
      <c r="C14" s="16">
        <v>1981997</v>
      </c>
      <c r="D14" s="16">
        <f t="shared" si="0"/>
        <v>1752390</v>
      </c>
      <c r="E14" s="17">
        <f t="shared" si="1"/>
        <v>88.415370961711844</v>
      </c>
      <c r="F14" s="16">
        <v>641608</v>
      </c>
      <c r="G14" s="17">
        <f t="shared" si="2"/>
        <v>36.613310963883613</v>
      </c>
      <c r="H14" s="16">
        <v>65285</v>
      </c>
      <c r="I14" s="17">
        <f t="shared" si="2"/>
        <v>3.7254834825581065</v>
      </c>
      <c r="J14" s="16">
        <v>1045497</v>
      </c>
      <c r="K14" s="17">
        <f t="shared" ref="K14" si="6">100*J14/$D14</f>
        <v>59.661205553558283</v>
      </c>
    </row>
    <row r="15" spans="1:11" x14ac:dyDescent="0.2">
      <c r="A15" s="5" t="s">
        <v>12</v>
      </c>
      <c r="B15" s="18" t="s">
        <v>32</v>
      </c>
      <c r="C15" s="16">
        <v>2340594.8333333326</v>
      </c>
      <c r="D15" s="16">
        <f t="shared" si="0"/>
        <v>2124671</v>
      </c>
      <c r="E15" s="17">
        <f t="shared" si="1"/>
        <v>90.774830814018884</v>
      </c>
      <c r="F15" s="16">
        <v>425973</v>
      </c>
      <c r="G15" s="17">
        <f t="shared" si="2"/>
        <v>20.048892275557016</v>
      </c>
      <c r="H15" s="16">
        <v>153657</v>
      </c>
      <c r="I15" s="17">
        <f t="shared" si="2"/>
        <v>7.2320373366041144</v>
      </c>
      <c r="J15" s="16">
        <v>1545041</v>
      </c>
      <c r="K15" s="17">
        <f t="shared" ref="K15" si="7">100*J15/$D15</f>
        <v>72.719070387838869</v>
      </c>
    </row>
    <row r="16" spans="1:11" x14ac:dyDescent="0.2">
      <c r="A16" s="5" t="s">
        <v>13</v>
      </c>
      <c r="B16" s="18" t="s">
        <v>33</v>
      </c>
      <c r="C16" s="15">
        <v>577034</v>
      </c>
      <c r="D16" s="16">
        <f t="shared" si="0"/>
        <v>475784</v>
      </c>
      <c r="E16" s="17">
        <f t="shared" si="1"/>
        <v>82.453373631363149</v>
      </c>
      <c r="F16" s="15">
        <v>240977</v>
      </c>
      <c r="G16" s="17">
        <f t="shared" si="2"/>
        <v>50.648403477208142</v>
      </c>
      <c r="H16" s="15">
        <v>103499</v>
      </c>
      <c r="I16" s="17">
        <f t="shared" si="2"/>
        <v>21.753358666958114</v>
      </c>
      <c r="J16" s="15">
        <v>131308</v>
      </c>
      <c r="K16" s="17">
        <f t="shared" ref="K16" si="8">100*J16/$D16</f>
        <v>27.598237855833741</v>
      </c>
    </row>
    <row r="17" spans="1:11" x14ac:dyDescent="0.2">
      <c r="A17" s="5" t="s">
        <v>11</v>
      </c>
      <c r="B17" s="18" t="s">
        <v>34</v>
      </c>
      <c r="C17" s="16">
        <v>1055629</v>
      </c>
      <c r="D17" s="16">
        <f t="shared" si="0"/>
        <v>853197</v>
      </c>
      <c r="E17" s="17">
        <f t="shared" si="1"/>
        <v>80.823565855049452</v>
      </c>
      <c r="F17" s="16">
        <v>267515</v>
      </c>
      <c r="G17" s="17">
        <f t="shared" si="2"/>
        <v>31.354423421554458</v>
      </c>
      <c r="H17" s="16">
        <v>237199</v>
      </c>
      <c r="I17" s="17">
        <f t="shared" si="2"/>
        <v>27.801199488512033</v>
      </c>
      <c r="J17" s="16">
        <v>348483</v>
      </c>
      <c r="K17" s="17">
        <f t="shared" ref="K17" si="9">100*J17/$D17</f>
        <v>40.844377089933509</v>
      </c>
    </row>
    <row r="18" spans="1:11" x14ac:dyDescent="0.2">
      <c r="A18" s="5" t="s">
        <v>14</v>
      </c>
      <c r="B18" s="18" t="s">
        <v>35</v>
      </c>
      <c r="C18" s="15">
        <v>1537416</v>
      </c>
      <c r="D18" s="16">
        <f t="shared" si="0"/>
        <v>817258</v>
      </c>
      <c r="E18" s="17">
        <f t="shared" si="1"/>
        <v>53.157896106193768</v>
      </c>
      <c r="F18" s="15">
        <v>220174</v>
      </c>
      <c r="G18" s="17">
        <f t="shared" si="2"/>
        <v>26.940574457515254</v>
      </c>
      <c r="H18" s="15">
        <v>145277</v>
      </c>
      <c r="I18" s="17">
        <f t="shared" si="2"/>
        <v>17.776149025154847</v>
      </c>
      <c r="J18" s="15">
        <v>451807</v>
      </c>
      <c r="K18" s="17">
        <f t="shared" ref="K18" si="10">100*J18/$D18</f>
        <v>55.283276517329902</v>
      </c>
    </row>
    <row r="19" spans="1:11" x14ac:dyDescent="0.2">
      <c r="A19" s="5" t="s">
        <v>15</v>
      </c>
      <c r="B19" s="18" t="s">
        <v>36</v>
      </c>
      <c r="C19" s="16">
        <v>1399463</v>
      </c>
      <c r="D19" s="16">
        <f t="shared" si="0"/>
        <v>1190484</v>
      </c>
      <c r="E19" s="17">
        <f t="shared" si="1"/>
        <v>85.067200776297767</v>
      </c>
      <c r="F19" s="16">
        <v>274811</v>
      </c>
      <c r="G19" s="17">
        <f t="shared" si="2"/>
        <v>23.083972569139945</v>
      </c>
      <c r="H19" s="16">
        <v>250265</v>
      </c>
      <c r="I19" s="17">
        <f t="shared" si="2"/>
        <v>21.022122094879059</v>
      </c>
      <c r="J19" s="16">
        <v>665408</v>
      </c>
      <c r="K19" s="17">
        <f t="shared" ref="K19" si="11">100*J19/$D19</f>
        <v>55.893905335980996</v>
      </c>
    </row>
    <row r="20" spans="1:11" x14ac:dyDescent="0.2">
      <c r="A20" s="5" t="s">
        <v>16</v>
      </c>
      <c r="B20" s="18" t="s">
        <v>37</v>
      </c>
      <c r="C20" s="16">
        <v>805808</v>
      </c>
      <c r="D20" s="16">
        <f t="shared" si="0"/>
        <v>645216</v>
      </c>
      <c r="E20" s="17">
        <f t="shared" si="1"/>
        <v>80.070686813732308</v>
      </c>
      <c r="F20" s="16">
        <v>209027</v>
      </c>
      <c r="G20" s="17">
        <f t="shared" si="2"/>
        <v>32.396437782076077</v>
      </c>
      <c r="H20" s="16">
        <v>230227</v>
      </c>
      <c r="I20" s="17">
        <f t="shared" si="2"/>
        <v>35.682159152903836</v>
      </c>
      <c r="J20" s="16">
        <v>205962</v>
      </c>
      <c r="K20" s="17">
        <f t="shared" ref="K20" si="12">100*J20/$D20</f>
        <v>31.921403065020087</v>
      </c>
    </row>
    <row r="21" spans="1:11" x14ac:dyDescent="0.2">
      <c r="A21" s="5" t="s">
        <v>17</v>
      </c>
      <c r="B21" s="18" t="s">
        <v>38</v>
      </c>
      <c r="C21" s="16">
        <v>377988</v>
      </c>
      <c r="D21" s="16">
        <f t="shared" si="0"/>
        <v>381968</v>
      </c>
      <c r="E21" s="17">
        <f t="shared" si="1"/>
        <v>101.05294347968719</v>
      </c>
      <c r="F21" s="16">
        <v>121563</v>
      </c>
      <c r="G21" s="17">
        <f t="shared" si="2"/>
        <v>31.825440874628242</v>
      </c>
      <c r="H21" s="16">
        <v>132259</v>
      </c>
      <c r="I21" s="17">
        <f t="shared" si="2"/>
        <v>34.625675449252292</v>
      </c>
      <c r="J21" s="16">
        <v>128146</v>
      </c>
      <c r="K21" s="17">
        <f t="shared" ref="K21" si="13">100*J21/$D21</f>
        <v>33.548883676119466</v>
      </c>
    </row>
    <row r="22" spans="1:11" x14ac:dyDescent="0.2">
      <c r="A22" s="5" t="s">
        <v>18</v>
      </c>
      <c r="B22" s="18" t="s">
        <v>39</v>
      </c>
      <c r="C22" s="16">
        <v>866148</v>
      </c>
      <c r="D22" s="16">
        <f t="shared" si="0"/>
        <v>826727</v>
      </c>
      <c r="E22" s="17">
        <f t="shared" si="1"/>
        <v>95.448699298503257</v>
      </c>
      <c r="F22" s="16">
        <v>131620</v>
      </c>
      <c r="G22" s="17">
        <f t="shared" si="2"/>
        <v>15.920612245638525</v>
      </c>
      <c r="H22" s="16">
        <v>229710</v>
      </c>
      <c r="I22" s="17">
        <f t="shared" si="2"/>
        <v>27.785472108688843</v>
      </c>
      <c r="J22" s="16">
        <v>465397</v>
      </c>
      <c r="K22" s="17">
        <f t="shared" ref="K22" si="14">100*J22/$D22</f>
        <v>56.293915645672634</v>
      </c>
    </row>
    <row r="23" spans="1:11" x14ac:dyDescent="0.2">
      <c r="A23" s="5" t="s">
        <v>19</v>
      </c>
      <c r="B23" s="18" t="s">
        <v>40</v>
      </c>
      <c r="C23" s="16">
        <v>926169</v>
      </c>
      <c r="D23" s="16">
        <f t="shared" si="0"/>
        <v>822091</v>
      </c>
      <c r="E23" s="17">
        <f t="shared" si="1"/>
        <v>88.762526061658292</v>
      </c>
      <c r="F23" s="16">
        <v>178957</v>
      </c>
      <c r="G23" s="17">
        <f t="shared" si="2"/>
        <v>21.768514677815475</v>
      </c>
      <c r="H23" s="16">
        <v>196615</v>
      </c>
      <c r="I23" s="17">
        <f t="shared" si="2"/>
        <v>23.916452071607644</v>
      </c>
      <c r="J23" s="16">
        <v>446519</v>
      </c>
      <c r="K23" s="17">
        <f t="shared" ref="K23" si="15">100*J23/$D23</f>
        <v>54.315033250576882</v>
      </c>
    </row>
    <row r="24" spans="1:11" x14ac:dyDescent="0.2">
      <c r="A24" s="5" t="s">
        <v>20</v>
      </c>
      <c r="B24" s="18" t="s">
        <v>41</v>
      </c>
      <c r="C24" s="16">
        <v>869387</v>
      </c>
      <c r="D24" s="16">
        <f t="shared" si="0"/>
        <v>810142</v>
      </c>
      <c r="E24" s="17">
        <f t="shared" si="1"/>
        <v>93.185428353541056</v>
      </c>
      <c r="F24" s="16">
        <v>326978</v>
      </c>
      <c r="G24" s="17">
        <f t="shared" si="2"/>
        <v>40.360578762735422</v>
      </c>
      <c r="H24" s="16">
        <v>167993</v>
      </c>
      <c r="I24" s="17">
        <f t="shared" si="2"/>
        <v>20.736241300907743</v>
      </c>
      <c r="J24" s="16">
        <v>315171</v>
      </c>
      <c r="K24" s="17">
        <f t="shared" ref="K24" si="16">100*J24/$D24</f>
        <v>38.903179936356835</v>
      </c>
    </row>
    <row r="25" spans="1:11" x14ac:dyDescent="0.2">
      <c r="A25" s="5" t="s">
        <v>5</v>
      </c>
      <c r="B25" s="18" t="s">
        <v>42</v>
      </c>
      <c r="C25" s="16">
        <v>510571.96666666667</v>
      </c>
      <c r="D25" s="16">
        <f t="shared" si="0"/>
        <v>476222</v>
      </c>
      <c r="E25" s="17">
        <f t="shared" si="1"/>
        <v>93.272257603384546</v>
      </c>
      <c r="F25" s="16">
        <v>87057</v>
      </c>
      <c r="G25" s="17">
        <f t="shared" si="2"/>
        <v>18.280759813700332</v>
      </c>
      <c r="H25" s="16">
        <v>123486</v>
      </c>
      <c r="I25" s="17">
        <f t="shared" si="2"/>
        <v>25.930343411266175</v>
      </c>
      <c r="J25" s="16">
        <v>265679</v>
      </c>
      <c r="K25" s="17">
        <f t="shared" ref="K25" si="17">100*J25/$D25</f>
        <v>55.788896775033493</v>
      </c>
    </row>
    <row r="26" spans="1:11" ht="30" x14ac:dyDescent="0.2">
      <c r="A26" s="34" t="s">
        <v>44</v>
      </c>
      <c r="B26" s="23" t="s">
        <v>43</v>
      </c>
      <c r="C26" s="26">
        <v>671256.66666666674</v>
      </c>
      <c r="D26" s="26">
        <f t="shared" si="0"/>
        <v>343837</v>
      </c>
      <c r="E26" s="27">
        <f t="shared" si="1"/>
        <v>51.222880467977966</v>
      </c>
      <c r="F26" s="26">
        <v>235012</v>
      </c>
      <c r="G26" s="28">
        <f t="shared" si="2"/>
        <v>68.34982855248272</v>
      </c>
      <c r="H26" s="26">
        <v>61513</v>
      </c>
      <c r="I26" s="28">
        <f t="shared" si="2"/>
        <v>17.890163071455369</v>
      </c>
      <c r="J26" s="26">
        <v>47312</v>
      </c>
      <c r="K26" s="28">
        <f t="shared" ref="K26" si="18">100*J26/$D26</f>
        <v>13.760008376061913</v>
      </c>
    </row>
    <row r="27" spans="1:11" s="1" customFormat="1" ht="15.75" x14ac:dyDescent="0.25">
      <c r="A27" s="57" t="s">
        <v>72</v>
      </c>
      <c r="B27" s="54"/>
      <c r="D27" s="10"/>
      <c r="E27" s="10"/>
    </row>
    <row r="28" spans="1:11" x14ac:dyDescent="0.2">
      <c r="A28" s="53" t="s">
        <v>69</v>
      </c>
    </row>
    <row r="29" spans="1:11" x14ac:dyDescent="0.2">
      <c r="A29" s="56" t="s">
        <v>70</v>
      </c>
      <c r="C29" s="22"/>
      <c r="D29" s="22"/>
      <c r="E29" s="22"/>
      <c r="F29" s="22"/>
      <c r="G29" s="22"/>
      <c r="H29" s="22"/>
      <c r="I29" s="22"/>
    </row>
    <row r="30" spans="1:11" s="12" customFormat="1" x14ac:dyDescent="0.2">
      <c r="A30" s="37"/>
      <c r="B30" s="38"/>
      <c r="C30" s="36"/>
      <c r="D30" s="13"/>
      <c r="E30" s="13"/>
    </row>
    <row r="31" spans="1:11" s="12" customFormat="1" x14ac:dyDescent="0.2">
      <c r="A31" s="39"/>
      <c r="B31" s="39"/>
    </row>
  </sheetData>
  <mergeCells count="7">
    <mergeCell ref="A1:K1"/>
    <mergeCell ref="A5:B8"/>
    <mergeCell ref="C5:C7"/>
    <mergeCell ref="D5:E6"/>
    <mergeCell ref="F5:G6"/>
    <mergeCell ref="H5:I6"/>
    <mergeCell ref="J5:K6"/>
  </mergeCells>
  <pageMargins left="0.5" right="0.25" top="0.5" bottom="0.75" header="0.3" footer="0.3"/>
  <pageSetup paperSize="9" scale="51" orientation="portrait" r:id="rId1"/>
  <headerFooter>
    <oddFooter xml:space="preserve">&amp;L&amp;"Arial,Regular"&amp;10________________________________________________
&amp;"Arial,Bold Italic"Compendium of Philippine Environment Statistics &amp;"Arial,Regular"
Philippine Statistics Authority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K31"/>
  <sheetViews>
    <sheetView showGridLines="0" zoomScaleNormal="100" zoomScaleSheetLayoutView="85" workbookViewId="0">
      <selection activeCell="A15" sqref="A15"/>
    </sheetView>
  </sheetViews>
  <sheetFormatPr defaultRowHeight="15" x14ac:dyDescent="0.2"/>
  <cols>
    <col min="1" max="1" width="14.7109375" style="10" customWidth="1"/>
    <col min="2" max="2" width="34.28515625" style="10" bestFit="1" customWidth="1"/>
    <col min="3" max="3" width="14.7109375" style="10" customWidth="1"/>
    <col min="4" max="5" width="16.85546875" style="10" customWidth="1"/>
    <col min="6" max="11" width="14.7109375" style="10" customWidth="1"/>
    <col min="12" max="16384" width="9.140625" style="10"/>
  </cols>
  <sheetData>
    <row r="1" spans="1:11" ht="15.75" x14ac:dyDescent="0.25">
      <c r="A1" s="58" t="s">
        <v>50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 x14ac:dyDescent="0.25">
      <c r="A2" s="2" t="s">
        <v>23</v>
      </c>
      <c r="B2" s="2"/>
      <c r="C2" s="2"/>
      <c r="D2" s="30"/>
      <c r="E2" s="30"/>
      <c r="F2" s="2"/>
      <c r="G2" s="2"/>
      <c r="H2" s="2"/>
      <c r="I2" s="2"/>
      <c r="J2" s="2"/>
      <c r="K2" s="2"/>
    </row>
    <row r="3" spans="1:11" ht="15.75" x14ac:dyDescent="0.25">
      <c r="A3" s="2">
        <v>2014</v>
      </c>
      <c r="B3" s="2"/>
      <c r="C3" s="2"/>
      <c r="D3" s="30"/>
      <c r="E3" s="30"/>
      <c r="F3" s="2"/>
      <c r="G3" s="2"/>
      <c r="H3" s="2"/>
      <c r="I3" s="2"/>
      <c r="J3" s="2"/>
      <c r="K3" s="2"/>
    </row>
    <row r="4" spans="1:11" ht="15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14" customFormat="1" ht="15.75" customHeight="1" x14ac:dyDescent="0.2">
      <c r="A5" s="59" t="s">
        <v>22</v>
      </c>
      <c r="B5" s="60"/>
      <c r="C5" s="63" t="s">
        <v>48</v>
      </c>
      <c r="D5" s="71" t="s">
        <v>46</v>
      </c>
      <c r="E5" s="72"/>
      <c r="F5" s="81" t="s">
        <v>0</v>
      </c>
      <c r="G5" s="81"/>
      <c r="H5" s="77" t="s">
        <v>1</v>
      </c>
      <c r="I5" s="77"/>
      <c r="J5" s="77" t="s">
        <v>2</v>
      </c>
      <c r="K5" s="78"/>
    </row>
    <row r="6" spans="1:11" s="14" customFormat="1" ht="15.75" customHeight="1" x14ac:dyDescent="0.2">
      <c r="A6" s="61"/>
      <c r="B6" s="62"/>
      <c r="C6" s="64"/>
      <c r="D6" s="73"/>
      <c r="E6" s="74"/>
      <c r="F6" s="82"/>
      <c r="G6" s="82"/>
      <c r="H6" s="79"/>
      <c r="I6" s="79"/>
      <c r="J6" s="79"/>
      <c r="K6" s="80"/>
    </row>
    <row r="7" spans="1:11" s="14" customFormat="1" ht="15.75" x14ac:dyDescent="0.25">
      <c r="A7" s="61"/>
      <c r="B7" s="62"/>
      <c r="C7" s="64"/>
      <c r="D7" s="8" t="s">
        <v>3</v>
      </c>
      <c r="E7" s="8" t="s">
        <v>4</v>
      </c>
      <c r="F7" s="8" t="s">
        <v>3</v>
      </c>
      <c r="G7" s="8" t="s">
        <v>4</v>
      </c>
      <c r="H7" s="8" t="s">
        <v>3</v>
      </c>
      <c r="I7" s="8" t="s">
        <v>4</v>
      </c>
      <c r="J7" s="8" t="s">
        <v>3</v>
      </c>
      <c r="K7" s="9" t="s">
        <v>4</v>
      </c>
    </row>
    <row r="8" spans="1:11" s="11" customFormat="1" ht="15.75" x14ac:dyDescent="0.25">
      <c r="A8" s="75"/>
      <c r="B8" s="76"/>
      <c r="C8" s="31" t="s">
        <v>54</v>
      </c>
      <c r="D8" s="32" t="s">
        <v>60</v>
      </c>
      <c r="E8" s="32" t="s">
        <v>55</v>
      </c>
      <c r="F8" s="32" t="s">
        <v>56</v>
      </c>
      <c r="G8" s="32" t="s">
        <v>61</v>
      </c>
      <c r="H8" s="32" t="s">
        <v>58</v>
      </c>
      <c r="I8" s="33" t="s">
        <v>62</v>
      </c>
      <c r="J8" s="32" t="s">
        <v>63</v>
      </c>
      <c r="K8" s="33" t="s">
        <v>64</v>
      </c>
    </row>
    <row r="9" spans="1:11" ht="15.75" x14ac:dyDescent="0.25">
      <c r="A9" s="19" t="s">
        <v>21</v>
      </c>
      <c r="B9" s="19"/>
      <c r="C9" s="20">
        <v>18248977.899999999</v>
      </c>
      <c r="D9" s="20">
        <v>15864436</v>
      </c>
      <c r="E9" s="21">
        <v>86.933285178672946</v>
      </c>
      <c r="F9" s="20">
        <v>4707403</v>
      </c>
      <c r="G9" s="21">
        <v>29.672677931947913</v>
      </c>
      <c r="H9" s="20">
        <v>2333561</v>
      </c>
      <c r="I9" s="21">
        <v>14.709385193397358</v>
      </c>
      <c r="J9" s="20">
        <v>8823472</v>
      </c>
      <c r="K9" s="21">
        <v>55.617936874654731</v>
      </c>
    </row>
    <row r="10" spans="1:11" x14ac:dyDescent="0.2">
      <c r="A10" s="3" t="s">
        <v>6</v>
      </c>
      <c r="B10" s="18" t="s">
        <v>27</v>
      </c>
      <c r="C10" s="16">
        <v>2127540.833333333</v>
      </c>
      <c r="D10" s="16">
        <v>2107977</v>
      </c>
      <c r="E10" s="17">
        <v>99.080448514697537</v>
      </c>
      <c r="F10" s="16">
        <v>2911</v>
      </c>
      <c r="G10" s="17">
        <v>0.13809448585065207</v>
      </c>
      <c r="H10" s="16">
        <v>38940</v>
      </c>
      <c r="I10" s="17">
        <v>1.8472687320592207</v>
      </c>
      <c r="J10" s="16">
        <v>2066126</v>
      </c>
      <c r="K10" s="17">
        <v>98.014636782090122</v>
      </c>
    </row>
    <row r="11" spans="1:11" x14ac:dyDescent="0.2">
      <c r="A11" s="5" t="s">
        <v>7</v>
      </c>
      <c r="B11" s="18" t="s">
        <v>28</v>
      </c>
      <c r="C11" s="16">
        <v>339123</v>
      </c>
      <c r="D11" s="16">
        <v>264569</v>
      </c>
      <c r="E11" s="17">
        <v>78.015646240449627</v>
      </c>
      <c r="F11" s="16">
        <v>55645</v>
      </c>
      <c r="G11" s="17">
        <v>21.032320491062823</v>
      </c>
      <c r="H11" s="16">
        <v>67940</v>
      </c>
      <c r="I11" s="17">
        <v>25.67950137771243</v>
      </c>
      <c r="J11" s="16">
        <v>140984</v>
      </c>
      <c r="K11" s="17">
        <v>53.288178131224747</v>
      </c>
    </row>
    <row r="12" spans="1:11" x14ac:dyDescent="0.2">
      <c r="A12" s="5" t="s">
        <v>8</v>
      </c>
      <c r="B12" s="18" t="s">
        <v>29</v>
      </c>
      <c r="C12" s="15">
        <v>983530</v>
      </c>
      <c r="D12" s="16">
        <v>932112</v>
      </c>
      <c r="E12" s="17">
        <v>94.772096428171992</v>
      </c>
      <c r="F12" s="16">
        <v>587473</v>
      </c>
      <c r="G12" s="17">
        <v>63.026009749901299</v>
      </c>
      <c r="H12" s="16">
        <v>57892</v>
      </c>
      <c r="I12" s="17">
        <v>6.2108416155998425</v>
      </c>
      <c r="J12" s="16">
        <v>286747</v>
      </c>
      <c r="K12" s="17">
        <v>30.763148634498858</v>
      </c>
    </row>
    <row r="13" spans="1:11" x14ac:dyDescent="0.2">
      <c r="A13" s="5" t="s">
        <v>9</v>
      </c>
      <c r="B13" s="18" t="s">
        <v>30</v>
      </c>
      <c r="C13" s="16">
        <v>692281</v>
      </c>
      <c r="D13" s="16">
        <v>610576</v>
      </c>
      <c r="E13" s="17">
        <v>88.197711622881457</v>
      </c>
      <c r="F13" s="16">
        <v>400967</v>
      </c>
      <c r="G13" s="17">
        <v>65.670285107832598</v>
      </c>
      <c r="H13" s="16">
        <v>66398</v>
      </c>
      <c r="I13" s="17">
        <v>10.874649511281151</v>
      </c>
      <c r="J13" s="16">
        <v>143211</v>
      </c>
      <c r="K13" s="17">
        <v>23.455065380886246</v>
      </c>
    </row>
    <row r="14" spans="1:11" x14ac:dyDescent="0.2">
      <c r="A14" s="5" t="s">
        <v>10</v>
      </c>
      <c r="B14" s="18" t="s">
        <v>31</v>
      </c>
      <c r="C14" s="16">
        <v>2124306</v>
      </c>
      <c r="D14" s="16">
        <v>1774267</v>
      </c>
      <c r="E14" s="17">
        <v>83.522195013336116</v>
      </c>
      <c r="F14" s="16">
        <v>574889</v>
      </c>
      <c r="G14" s="17">
        <v>32.401493123639227</v>
      </c>
      <c r="H14" s="16">
        <v>59071</v>
      </c>
      <c r="I14" s="17">
        <v>3.3293185298492278</v>
      </c>
      <c r="J14" s="16">
        <v>1140307</v>
      </c>
      <c r="K14" s="17">
        <v>64.269188346511541</v>
      </c>
    </row>
    <row r="15" spans="1:11" x14ac:dyDescent="0.2">
      <c r="A15" s="5" t="s">
        <v>12</v>
      </c>
      <c r="B15" s="18" t="s">
        <v>32</v>
      </c>
      <c r="C15" s="16">
        <v>2241314</v>
      </c>
      <c r="D15" s="16">
        <v>2130323</v>
      </c>
      <c r="E15" s="17">
        <v>95.047949551022299</v>
      </c>
      <c r="F15" s="16">
        <v>471941</v>
      </c>
      <c r="G15" s="17">
        <v>22.15349503338226</v>
      </c>
      <c r="H15" s="16">
        <v>163721</v>
      </c>
      <c r="I15" s="17">
        <v>7.6852665065344548</v>
      </c>
      <c r="J15" s="16">
        <v>1494661</v>
      </c>
      <c r="K15" s="17">
        <v>70.161238460083283</v>
      </c>
    </row>
    <row r="16" spans="1:11" x14ac:dyDescent="0.2">
      <c r="A16" s="5" t="s">
        <v>13</v>
      </c>
      <c r="B16" s="18" t="s">
        <v>33</v>
      </c>
      <c r="C16" s="15">
        <v>605997</v>
      </c>
      <c r="D16" s="16">
        <v>543461</v>
      </c>
      <c r="E16" s="17">
        <v>89.680476966057583</v>
      </c>
      <c r="F16" s="15">
        <v>262284</v>
      </c>
      <c r="G16" s="17">
        <v>48.261788794412112</v>
      </c>
      <c r="H16" s="15">
        <v>103472</v>
      </c>
      <c r="I16" s="17">
        <v>19.03945269301753</v>
      </c>
      <c r="J16" s="15">
        <v>177705</v>
      </c>
      <c r="K16" s="17">
        <v>32.698758512570357</v>
      </c>
    </row>
    <row r="17" spans="1:11" x14ac:dyDescent="0.2">
      <c r="A17" s="5" t="s">
        <v>11</v>
      </c>
      <c r="B17" s="18" t="s">
        <v>34</v>
      </c>
      <c r="C17" s="16">
        <v>1113247</v>
      </c>
      <c r="D17" s="16">
        <v>1065266</v>
      </c>
      <c r="E17" s="17">
        <v>95.68999512237626</v>
      </c>
      <c r="F17" s="16">
        <v>423849</v>
      </c>
      <c r="G17" s="17">
        <v>39.788090486319845</v>
      </c>
      <c r="H17" s="16">
        <v>269384</v>
      </c>
      <c r="I17" s="17">
        <v>25.287956247547562</v>
      </c>
      <c r="J17" s="16">
        <v>372033</v>
      </c>
      <c r="K17" s="17">
        <v>34.923953266132592</v>
      </c>
    </row>
    <row r="18" spans="1:11" x14ac:dyDescent="0.2">
      <c r="A18" s="5" t="s">
        <v>14</v>
      </c>
      <c r="B18" s="18" t="s">
        <v>35</v>
      </c>
      <c r="C18" s="15">
        <v>1580643</v>
      </c>
      <c r="D18" s="16">
        <v>912368</v>
      </c>
      <c r="E18" s="17">
        <v>57.721319741396378</v>
      </c>
      <c r="F18" s="15">
        <v>300410</v>
      </c>
      <c r="G18" s="17">
        <v>32.926406888448518</v>
      </c>
      <c r="H18" s="15">
        <v>132172</v>
      </c>
      <c r="I18" s="17">
        <v>14.486698349788682</v>
      </c>
      <c r="J18" s="15">
        <v>479786</v>
      </c>
      <c r="K18" s="17">
        <v>52.5868947617628</v>
      </c>
    </row>
    <row r="19" spans="1:11" x14ac:dyDescent="0.2">
      <c r="A19" s="5" t="s">
        <v>15</v>
      </c>
      <c r="B19" s="18" t="s">
        <v>36</v>
      </c>
      <c r="C19" s="16">
        <v>1260717</v>
      </c>
      <c r="D19" s="16">
        <v>1146665</v>
      </c>
      <c r="E19" s="17">
        <v>90.953401913355648</v>
      </c>
      <c r="F19" s="16">
        <v>258686</v>
      </c>
      <c r="G19" s="17">
        <v>22.55985837188717</v>
      </c>
      <c r="H19" s="16">
        <v>236159</v>
      </c>
      <c r="I19" s="17">
        <v>20.595291562923784</v>
      </c>
      <c r="J19" s="16">
        <v>651820</v>
      </c>
      <c r="K19" s="17">
        <v>56.84485006518905</v>
      </c>
    </row>
    <row r="20" spans="1:11" x14ac:dyDescent="0.2">
      <c r="A20" s="5" t="s">
        <v>16</v>
      </c>
      <c r="B20" s="18" t="s">
        <v>37</v>
      </c>
      <c r="C20" s="16">
        <v>769490</v>
      </c>
      <c r="D20" s="16">
        <v>646359</v>
      </c>
      <c r="E20" s="17">
        <v>83.998362551820037</v>
      </c>
      <c r="F20" s="16">
        <v>237496</v>
      </c>
      <c r="G20" s="17">
        <v>36.743667218991305</v>
      </c>
      <c r="H20" s="16">
        <v>188703</v>
      </c>
      <c r="I20" s="17">
        <v>29.194766375961347</v>
      </c>
      <c r="J20" s="16">
        <v>220160</v>
      </c>
      <c r="K20" s="17">
        <v>34.061566405047351</v>
      </c>
    </row>
    <row r="21" spans="1:11" x14ac:dyDescent="0.2">
      <c r="A21" s="5" t="s">
        <v>17</v>
      </c>
      <c r="B21" s="18" t="s">
        <v>38</v>
      </c>
      <c r="C21" s="16">
        <v>614266</v>
      </c>
      <c r="D21" s="16">
        <v>499031</v>
      </c>
      <c r="E21" s="17">
        <v>81.24021189517245</v>
      </c>
      <c r="F21" s="16">
        <v>123030</v>
      </c>
      <c r="G21" s="17">
        <v>24.653779023748022</v>
      </c>
      <c r="H21" s="16">
        <v>147249</v>
      </c>
      <c r="I21" s="17">
        <v>29.506984536030828</v>
      </c>
      <c r="J21" s="16">
        <v>228752</v>
      </c>
      <c r="K21" s="17">
        <v>45.83923644022115</v>
      </c>
    </row>
    <row r="22" spans="1:11" x14ac:dyDescent="0.2">
      <c r="A22" s="5" t="s">
        <v>18</v>
      </c>
      <c r="B22" s="18" t="s">
        <v>39</v>
      </c>
      <c r="C22" s="16">
        <v>916511</v>
      </c>
      <c r="D22" s="16">
        <v>866420</v>
      </c>
      <c r="E22" s="17">
        <v>94.534599148291733</v>
      </c>
      <c r="F22" s="16">
        <v>166379</v>
      </c>
      <c r="G22" s="17">
        <v>19.203042404376632</v>
      </c>
      <c r="H22" s="16">
        <v>235316</v>
      </c>
      <c r="I22" s="17">
        <v>27.159576187068627</v>
      </c>
      <c r="J22" s="16">
        <v>464725</v>
      </c>
      <c r="K22" s="17">
        <v>53.637381408554745</v>
      </c>
    </row>
    <row r="23" spans="1:11" x14ac:dyDescent="0.2">
      <c r="A23" s="5" t="s">
        <v>19</v>
      </c>
      <c r="B23" s="18" t="s">
        <v>40</v>
      </c>
      <c r="C23" s="16">
        <v>959067</v>
      </c>
      <c r="D23" s="16">
        <v>881054</v>
      </c>
      <c r="E23" s="17">
        <v>91.865740349735731</v>
      </c>
      <c r="F23" s="16">
        <v>224229</v>
      </c>
      <c r="G23" s="17">
        <v>25.450085919818761</v>
      </c>
      <c r="H23" s="16">
        <v>210944</v>
      </c>
      <c r="I23" s="17">
        <v>23.942232825683782</v>
      </c>
      <c r="J23" s="16">
        <v>445881</v>
      </c>
      <c r="K23" s="17">
        <v>50.607681254497457</v>
      </c>
    </row>
    <row r="24" spans="1:11" x14ac:dyDescent="0.2">
      <c r="A24" s="5" t="s">
        <v>20</v>
      </c>
      <c r="B24" s="18" t="s">
        <v>41</v>
      </c>
      <c r="C24" s="16">
        <v>833807</v>
      </c>
      <c r="D24" s="16">
        <v>814883</v>
      </c>
      <c r="E24" s="17">
        <v>97.730410034936142</v>
      </c>
      <c r="F24" s="16">
        <v>351064</v>
      </c>
      <c r="G24" s="17">
        <v>43.081522132625174</v>
      </c>
      <c r="H24" s="16">
        <v>176662</v>
      </c>
      <c r="I24" s="17">
        <v>21.67943128031877</v>
      </c>
      <c r="J24" s="16">
        <v>287157</v>
      </c>
      <c r="K24" s="17">
        <v>35.239046587056059</v>
      </c>
    </row>
    <row r="25" spans="1:11" x14ac:dyDescent="0.2">
      <c r="A25" s="5" t="s">
        <v>5</v>
      </c>
      <c r="B25" s="18" t="s">
        <v>42</v>
      </c>
      <c r="C25" s="16">
        <v>477286</v>
      </c>
      <c r="D25" s="16">
        <v>436295</v>
      </c>
      <c r="E25" s="17">
        <v>91.411648361778887</v>
      </c>
      <c r="F25" s="16">
        <v>106890</v>
      </c>
      <c r="G25" s="17">
        <v>24.499478563815767</v>
      </c>
      <c r="H25" s="16">
        <v>141239</v>
      </c>
      <c r="I25" s="17">
        <v>32.372362736222051</v>
      </c>
      <c r="J25" s="16">
        <v>188166</v>
      </c>
      <c r="K25" s="17">
        <v>43.128158699962185</v>
      </c>
    </row>
    <row r="26" spans="1:11" ht="30" x14ac:dyDescent="0.2">
      <c r="A26" s="34" t="s">
        <v>44</v>
      </c>
      <c r="B26" s="23" t="s">
        <v>43</v>
      </c>
      <c r="C26" s="26">
        <v>609852.06666666665</v>
      </c>
      <c r="D26" s="26">
        <v>232810</v>
      </c>
      <c r="E26" s="27">
        <v>38.174831688690404</v>
      </c>
      <c r="F26" s="26">
        <v>159260</v>
      </c>
      <c r="G26" s="28">
        <v>68.407714445255792</v>
      </c>
      <c r="H26" s="26">
        <v>38299</v>
      </c>
      <c r="I26" s="28">
        <v>16.450753833598213</v>
      </c>
      <c r="J26" s="26">
        <v>35251</v>
      </c>
      <c r="K26" s="28">
        <v>15.141531721145999</v>
      </c>
    </row>
    <row r="27" spans="1:11" s="1" customFormat="1" ht="15.75" x14ac:dyDescent="0.25">
      <c r="A27" s="57" t="s">
        <v>72</v>
      </c>
      <c r="B27" s="54"/>
      <c r="D27" s="10"/>
      <c r="E27" s="10"/>
    </row>
    <row r="28" spans="1:11" x14ac:dyDescent="0.2">
      <c r="A28" s="53" t="s">
        <v>69</v>
      </c>
    </row>
    <row r="29" spans="1:11" x14ac:dyDescent="0.2">
      <c r="A29" s="56" t="s">
        <v>70</v>
      </c>
      <c r="C29" s="22"/>
      <c r="D29" s="22"/>
      <c r="E29" s="22"/>
      <c r="F29" s="22"/>
      <c r="G29" s="22"/>
      <c r="H29" s="22"/>
      <c r="I29" s="22"/>
    </row>
    <row r="30" spans="1:11" s="12" customFormat="1" x14ac:dyDescent="0.2">
      <c r="A30" s="37"/>
      <c r="B30" s="38"/>
      <c r="C30" s="36"/>
      <c r="D30" s="13"/>
      <c r="E30" s="13"/>
    </row>
    <row r="31" spans="1:11" s="12" customFormat="1" x14ac:dyDescent="0.2">
      <c r="A31" s="39"/>
      <c r="B31" s="39"/>
    </row>
  </sheetData>
  <mergeCells count="7">
    <mergeCell ref="A1:K1"/>
    <mergeCell ref="C5:C7"/>
    <mergeCell ref="A5:B8"/>
    <mergeCell ref="D5:E6"/>
    <mergeCell ref="F5:G6"/>
    <mergeCell ref="H5:I6"/>
    <mergeCell ref="J5:K6"/>
  </mergeCells>
  <pageMargins left="0.5" right="0.25" top="0.5" bottom="0.75" header="0.3" footer="0.3"/>
  <pageSetup paperSize="9" scale="51" orientation="portrait" r:id="rId1"/>
  <headerFooter>
    <oddFooter xml:space="preserve">&amp;L&amp;"Arial,Regular"&amp;10________________________________________________
&amp;"Arial,Bold Italic"Compendium of Philippine Environment Statistics &amp;"Arial,Regular"
Philippine Statistics Authority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K31"/>
  <sheetViews>
    <sheetView showGridLines="0" topLeftCell="A2" zoomScaleNormal="100" zoomScaleSheetLayoutView="85" workbookViewId="0">
      <selection activeCell="A27" sqref="A27"/>
    </sheetView>
  </sheetViews>
  <sheetFormatPr defaultRowHeight="15.75" x14ac:dyDescent="0.25"/>
  <cols>
    <col min="1" max="1" width="14.7109375" style="10" customWidth="1"/>
    <col min="2" max="2" width="34.28515625" style="10" bestFit="1" customWidth="1"/>
    <col min="3" max="3" width="14.7109375" style="10" customWidth="1"/>
    <col min="4" max="5" width="16.28515625" style="10" customWidth="1"/>
    <col min="6" max="11" width="14.7109375" style="10" customWidth="1"/>
  </cols>
  <sheetData>
    <row r="1" spans="1:11" x14ac:dyDescent="0.25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x14ac:dyDescent="0.25">
      <c r="A2" s="2" t="s">
        <v>23</v>
      </c>
      <c r="B2" s="2"/>
      <c r="C2" s="2"/>
      <c r="D2" s="30"/>
      <c r="E2" s="30"/>
      <c r="F2" s="2"/>
      <c r="G2" s="2"/>
      <c r="H2" s="2"/>
      <c r="I2" s="2"/>
      <c r="J2" s="2"/>
      <c r="K2" s="2"/>
    </row>
    <row r="3" spans="1:11" x14ac:dyDescent="0.25">
      <c r="A3" s="2">
        <v>2015</v>
      </c>
      <c r="B3" s="2"/>
      <c r="C3" s="2"/>
      <c r="D3" s="30"/>
      <c r="E3" s="30"/>
      <c r="F3" s="2"/>
      <c r="G3" s="2"/>
      <c r="H3" s="2"/>
      <c r="I3" s="2"/>
      <c r="J3" s="2"/>
      <c r="K3" s="2"/>
    </row>
    <row r="4" spans="1:1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14" customFormat="1" ht="15.75" customHeight="1" x14ac:dyDescent="0.2">
      <c r="A5" s="59" t="s">
        <v>22</v>
      </c>
      <c r="B5" s="60"/>
      <c r="C5" s="63" t="s">
        <v>48</v>
      </c>
      <c r="D5" s="71" t="s">
        <v>46</v>
      </c>
      <c r="E5" s="72"/>
      <c r="F5" s="81" t="s">
        <v>0</v>
      </c>
      <c r="G5" s="81"/>
      <c r="H5" s="77" t="s">
        <v>1</v>
      </c>
      <c r="I5" s="77"/>
      <c r="J5" s="77" t="s">
        <v>2</v>
      </c>
      <c r="K5" s="78"/>
    </row>
    <row r="6" spans="1:11" s="14" customFormat="1" ht="15.75" customHeight="1" x14ac:dyDescent="0.2">
      <c r="A6" s="61"/>
      <c r="B6" s="62"/>
      <c r="C6" s="64"/>
      <c r="D6" s="73"/>
      <c r="E6" s="74"/>
      <c r="F6" s="82"/>
      <c r="G6" s="82"/>
      <c r="H6" s="79"/>
      <c r="I6" s="79"/>
      <c r="J6" s="79"/>
      <c r="K6" s="80"/>
    </row>
    <row r="7" spans="1:11" s="14" customFormat="1" x14ac:dyDescent="0.25">
      <c r="A7" s="61"/>
      <c r="B7" s="62"/>
      <c r="C7" s="64"/>
      <c r="D7" s="8" t="s">
        <v>3</v>
      </c>
      <c r="E7" s="8" t="s">
        <v>4</v>
      </c>
      <c r="F7" s="8" t="s">
        <v>3</v>
      </c>
      <c r="G7" s="8" t="s">
        <v>4</v>
      </c>
      <c r="H7" s="8" t="s">
        <v>3</v>
      </c>
      <c r="I7" s="8" t="s">
        <v>4</v>
      </c>
      <c r="J7" s="8" t="s">
        <v>3</v>
      </c>
      <c r="K7" s="9" t="s">
        <v>4</v>
      </c>
    </row>
    <row r="8" spans="1:11" s="11" customFormat="1" x14ac:dyDescent="0.25">
      <c r="A8" s="75"/>
      <c r="B8" s="76"/>
      <c r="C8" s="31" t="s">
        <v>54</v>
      </c>
      <c r="D8" s="32" t="s">
        <v>60</v>
      </c>
      <c r="E8" s="32" t="s">
        <v>55</v>
      </c>
      <c r="F8" s="32" t="s">
        <v>56</v>
      </c>
      <c r="G8" s="32" t="s">
        <v>61</v>
      </c>
      <c r="H8" s="32" t="s">
        <v>58</v>
      </c>
      <c r="I8" s="33" t="s">
        <v>62</v>
      </c>
      <c r="J8" s="32" t="s">
        <v>63</v>
      </c>
      <c r="K8" s="33" t="s">
        <v>64</v>
      </c>
    </row>
    <row r="9" spans="1:11" x14ac:dyDescent="0.25">
      <c r="A9" s="19" t="s">
        <v>21</v>
      </c>
      <c r="B9" s="19"/>
      <c r="C9" s="20">
        <f>SUM(C10:C26)</f>
        <v>19094474</v>
      </c>
      <c r="D9" s="20">
        <f>SUM(F9,H9,J9)</f>
        <v>17177071</v>
      </c>
      <c r="E9" s="21">
        <f>100*D9/C9</f>
        <v>89.958335589658034</v>
      </c>
      <c r="F9" s="20">
        <f>SUM(F10:F26)</f>
        <v>4911657</v>
      </c>
      <c r="G9" s="21">
        <f>100*F9/$D9</f>
        <v>28.594263829962628</v>
      </c>
      <c r="H9" s="20">
        <f>SUM(H10:H26)</f>
        <v>2559746</v>
      </c>
      <c r="I9" s="21">
        <f>100*H9/$D9</f>
        <v>14.902109911521004</v>
      </c>
      <c r="J9" s="20">
        <f>SUM(J10:J26)</f>
        <v>9705668</v>
      </c>
      <c r="K9" s="21">
        <f>100*J9/$D9</f>
        <v>56.50362625851637</v>
      </c>
    </row>
    <row r="10" spans="1:11" x14ac:dyDescent="0.25">
      <c r="A10" s="3" t="s">
        <v>6</v>
      </c>
      <c r="B10" s="18" t="s">
        <v>27</v>
      </c>
      <c r="C10" s="16">
        <v>2164757</v>
      </c>
      <c r="D10" s="16">
        <f>SUM(F10,H10,J10)</f>
        <v>2449419</v>
      </c>
      <c r="E10" s="17">
        <f>100*D10/C10</f>
        <v>113.14983621718281</v>
      </c>
      <c r="F10" s="16">
        <v>4454</v>
      </c>
      <c r="G10" s="17">
        <f>100*F10/$D10</f>
        <v>0.18183904019687935</v>
      </c>
      <c r="H10" s="16">
        <v>45129</v>
      </c>
      <c r="I10" s="17">
        <f>100*H10/$D10</f>
        <v>1.8424369207554934</v>
      </c>
      <c r="J10" s="16">
        <v>2399836</v>
      </c>
      <c r="K10" s="17">
        <f>100*J10/$D10</f>
        <v>97.975724039047634</v>
      </c>
    </row>
    <row r="11" spans="1:11" x14ac:dyDescent="0.25">
      <c r="A11" s="5" t="s">
        <v>7</v>
      </c>
      <c r="B11" s="18" t="s">
        <v>28</v>
      </c>
      <c r="C11" s="16">
        <v>338817</v>
      </c>
      <c r="D11" s="16">
        <f t="shared" ref="D11:D26" si="0">SUM(F11,H11,J11)</f>
        <v>285651</v>
      </c>
      <c r="E11" s="17">
        <f t="shared" ref="E11:E26" si="1">100*D11/C11</f>
        <v>84.308343442035081</v>
      </c>
      <c r="F11" s="16">
        <v>63534</v>
      </c>
      <c r="G11" s="17">
        <f t="shared" ref="G11:G26" si="2">100*F11/$D11</f>
        <v>22.241826564584056</v>
      </c>
      <c r="H11" s="16">
        <v>70548</v>
      </c>
      <c r="I11" s="17">
        <f t="shared" ref="I11:I26" si="3">100*H11/$D11</f>
        <v>24.697270445403657</v>
      </c>
      <c r="J11" s="16">
        <v>151569</v>
      </c>
      <c r="K11" s="17">
        <f t="shared" ref="K11:K26" si="4">100*J11/$D11</f>
        <v>53.060902990012288</v>
      </c>
    </row>
    <row r="12" spans="1:11" x14ac:dyDescent="0.25">
      <c r="A12" s="5" t="s">
        <v>8</v>
      </c>
      <c r="B12" s="18" t="s">
        <v>29</v>
      </c>
      <c r="C12" s="15">
        <v>994419</v>
      </c>
      <c r="D12" s="16">
        <f t="shared" si="0"/>
        <v>959507</v>
      </c>
      <c r="E12" s="17">
        <f t="shared" si="1"/>
        <v>96.489206260137834</v>
      </c>
      <c r="F12" s="16">
        <v>593284</v>
      </c>
      <c r="G12" s="17">
        <f t="shared" si="2"/>
        <v>61.832170062334093</v>
      </c>
      <c r="H12" s="16">
        <v>56509</v>
      </c>
      <c r="I12" s="17">
        <f t="shared" si="3"/>
        <v>5.8893786079726356</v>
      </c>
      <c r="J12" s="16">
        <v>309714</v>
      </c>
      <c r="K12" s="17">
        <f t="shared" si="4"/>
        <v>32.278451329693269</v>
      </c>
    </row>
    <row r="13" spans="1:11" x14ac:dyDescent="0.25">
      <c r="A13" s="5" t="s">
        <v>9</v>
      </c>
      <c r="B13" s="18" t="s">
        <v>30</v>
      </c>
      <c r="C13" s="16">
        <v>659721</v>
      </c>
      <c r="D13" s="16">
        <f t="shared" si="0"/>
        <v>611753</v>
      </c>
      <c r="E13" s="17">
        <f t="shared" si="1"/>
        <v>92.729047582235523</v>
      </c>
      <c r="F13" s="16">
        <v>395834</v>
      </c>
      <c r="G13" s="17">
        <f t="shared" si="2"/>
        <v>64.704872718237596</v>
      </c>
      <c r="H13" s="16">
        <v>59131</v>
      </c>
      <c r="I13" s="17">
        <f t="shared" si="3"/>
        <v>9.6658291826930149</v>
      </c>
      <c r="J13" s="16">
        <v>156788</v>
      </c>
      <c r="K13" s="17">
        <f t="shared" si="4"/>
        <v>25.629298099069395</v>
      </c>
    </row>
    <row r="14" spans="1:11" x14ac:dyDescent="0.25">
      <c r="A14" s="5" t="s">
        <v>10</v>
      </c>
      <c r="B14" s="18" t="s">
        <v>31</v>
      </c>
      <c r="C14" s="16">
        <v>2134066</v>
      </c>
      <c r="D14" s="16">
        <f t="shared" si="0"/>
        <v>1910919</v>
      </c>
      <c r="E14" s="17">
        <f t="shared" si="1"/>
        <v>89.543575503288096</v>
      </c>
      <c r="F14" s="16">
        <v>637579</v>
      </c>
      <c r="G14" s="17">
        <f t="shared" si="2"/>
        <v>33.365045823501674</v>
      </c>
      <c r="H14" s="16">
        <v>62645</v>
      </c>
      <c r="I14" s="17">
        <f t="shared" si="3"/>
        <v>3.2782655884420011</v>
      </c>
      <c r="J14" s="16">
        <v>1210695</v>
      </c>
      <c r="K14" s="17">
        <f t="shared" si="4"/>
        <v>63.356688588056322</v>
      </c>
    </row>
    <row r="15" spans="1:11" x14ac:dyDescent="0.25">
      <c r="A15" s="5" t="s">
        <v>12</v>
      </c>
      <c r="B15" s="18" t="s">
        <v>32</v>
      </c>
      <c r="C15" s="16">
        <v>2468300</v>
      </c>
      <c r="D15" s="16">
        <f t="shared" si="0"/>
        <v>2405916</v>
      </c>
      <c r="E15" s="17">
        <f t="shared" si="1"/>
        <v>97.472592472551952</v>
      </c>
      <c r="F15" s="16">
        <v>520808</v>
      </c>
      <c r="G15" s="17">
        <f t="shared" si="2"/>
        <v>21.646973543548487</v>
      </c>
      <c r="H15" s="16">
        <v>153879</v>
      </c>
      <c r="I15" s="17">
        <f t="shared" si="3"/>
        <v>6.3958592070546105</v>
      </c>
      <c r="J15" s="16">
        <v>1731229</v>
      </c>
      <c r="K15" s="17">
        <f t="shared" si="4"/>
        <v>71.957167249396903</v>
      </c>
    </row>
    <row r="16" spans="1:11" x14ac:dyDescent="0.25">
      <c r="A16" s="5" t="s">
        <v>13</v>
      </c>
      <c r="B16" s="18" t="s">
        <v>33</v>
      </c>
      <c r="C16" s="15">
        <v>563793</v>
      </c>
      <c r="D16" s="16">
        <f t="shared" si="0"/>
        <v>534725</v>
      </c>
      <c r="E16" s="17">
        <f t="shared" si="1"/>
        <v>94.844207005053278</v>
      </c>
      <c r="F16" s="15">
        <v>280314</v>
      </c>
      <c r="G16" s="17">
        <f t="shared" si="2"/>
        <v>52.422086119033146</v>
      </c>
      <c r="H16" s="15">
        <v>100085</v>
      </c>
      <c r="I16" s="17">
        <f t="shared" si="3"/>
        <v>18.717097573519098</v>
      </c>
      <c r="J16" s="15">
        <v>154326</v>
      </c>
      <c r="K16" s="17">
        <f t="shared" si="4"/>
        <v>28.860816307447752</v>
      </c>
    </row>
    <row r="17" spans="1:11" x14ac:dyDescent="0.25">
      <c r="A17" s="5" t="s">
        <v>11</v>
      </c>
      <c r="B17" s="18" t="s">
        <v>34</v>
      </c>
      <c r="C17" s="16">
        <v>1147998</v>
      </c>
      <c r="D17" s="16">
        <f t="shared" si="0"/>
        <v>936012</v>
      </c>
      <c r="E17" s="17">
        <f t="shared" si="1"/>
        <v>81.534288387261995</v>
      </c>
      <c r="F17" s="16">
        <v>301749</v>
      </c>
      <c r="G17" s="17">
        <f t="shared" si="2"/>
        <v>32.23772772143947</v>
      </c>
      <c r="H17" s="16">
        <v>265061</v>
      </c>
      <c r="I17" s="17">
        <f t="shared" si="3"/>
        <v>28.318119853164276</v>
      </c>
      <c r="J17" s="16">
        <v>369202</v>
      </c>
      <c r="K17" s="17">
        <f t="shared" si="4"/>
        <v>39.444152425396254</v>
      </c>
    </row>
    <row r="18" spans="1:11" x14ac:dyDescent="0.25">
      <c r="A18" s="5" t="s">
        <v>14</v>
      </c>
      <c r="B18" s="18" t="s">
        <v>35</v>
      </c>
      <c r="C18" s="15">
        <v>1604323</v>
      </c>
      <c r="D18" s="16">
        <f t="shared" si="0"/>
        <v>1208183</v>
      </c>
      <c r="E18" s="17">
        <f t="shared" si="1"/>
        <v>75.307964792625924</v>
      </c>
      <c r="F18" s="15">
        <v>489187</v>
      </c>
      <c r="G18" s="17">
        <f t="shared" si="2"/>
        <v>40.489478828952237</v>
      </c>
      <c r="H18" s="15">
        <v>205214</v>
      </c>
      <c r="I18" s="17">
        <f t="shared" si="3"/>
        <v>16.985340796882593</v>
      </c>
      <c r="J18" s="15">
        <v>513782</v>
      </c>
      <c r="K18" s="17">
        <f t="shared" si="4"/>
        <v>42.525180374165174</v>
      </c>
    </row>
    <row r="19" spans="1:11" x14ac:dyDescent="0.25">
      <c r="A19" s="5" t="s">
        <v>15</v>
      </c>
      <c r="B19" s="18" t="s">
        <v>36</v>
      </c>
      <c r="C19" s="16">
        <v>1459031</v>
      </c>
      <c r="D19" s="16">
        <f t="shared" si="0"/>
        <v>1116485</v>
      </c>
      <c r="E19" s="17">
        <f t="shared" si="1"/>
        <v>76.52236313005001</v>
      </c>
      <c r="F19" s="16">
        <v>200849</v>
      </c>
      <c r="G19" s="17">
        <f t="shared" si="2"/>
        <v>17.989404246362469</v>
      </c>
      <c r="H19" s="16">
        <v>224938</v>
      </c>
      <c r="I19" s="17">
        <f t="shared" si="3"/>
        <v>20.146979135411581</v>
      </c>
      <c r="J19" s="16">
        <v>690698</v>
      </c>
      <c r="K19" s="17">
        <f t="shared" si="4"/>
        <v>61.863616618225947</v>
      </c>
    </row>
    <row r="20" spans="1:11" x14ac:dyDescent="0.25">
      <c r="A20" s="5" t="s">
        <v>16</v>
      </c>
      <c r="B20" s="18" t="s">
        <v>37</v>
      </c>
      <c r="C20" s="16">
        <v>831962</v>
      </c>
      <c r="D20" s="16">
        <f t="shared" si="0"/>
        <v>748954</v>
      </c>
      <c r="E20" s="17">
        <f t="shared" si="1"/>
        <v>90.022621225488663</v>
      </c>
      <c r="F20" s="16">
        <v>218903</v>
      </c>
      <c r="G20" s="17">
        <f t="shared" si="2"/>
        <v>29.227829746553194</v>
      </c>
      <c r="H20" s="16">
        <v>271181</v>
      </c>
      <c r="I20" s="17">
        <f t="shared" si="3"/>
        <v>36.207964708112918</v>
      </c>
      <c r="J20" s="16">
        <v>258870</v>
      </c>
      <c r="K20" s="17">
        <f t="shared" si="4"/>
        <v>34.564205545333891</v>
      </c>
    </row>
    <row r="21" spans="1:11" x14ac:dyDescent="0.25">
      <c r="A21" s="5" t="s">
        <v>17</v>
      </c>
      <c r="B21" s="18" t="s">
        <v>38</v>
      </c>
      <c r="C21" s="16">
        <v>691557</v>
      </c>
      <c r="D21" s="16">
        <f t="shared" si="0"/>
        <v>540434</v>
      </c>
      <c r="E21" s="17">
        <f t="shared" si="1"/>
        <v>78.147426748626643</v>
      </c>
      <c r="F21" s="16">
        <v>131995</v>
      </c>
      <c r="G21" s="17">
        <f t="shared" si="2"/>
        <v>24.423888948511753</v>
      </c>
      <c r="H21" s="16">
        <v>156606</v>
      </c>
      <c r="I21" s="17">
        <f t="shared" si="3"/>
        <v>28.977821528623291</v>
      </c>
      <c r="J21" s="16">
        <v>251833</v>
      </c>
      <c r="K21" s="17">
        <f t="shared" si="4"/>
        <v>46.59828952286496</v>
      </c>
    </row>
    <row r="22" spans="1:11" x14ac:dyDescent="0.25">
      <c r="A22" s="5" t="s">
        <v>18</v>
      </c>
      <c r="B22" s="18" t="s">
        <v>39</v>
      </c>
      <c r="C22" s="16">
        <v>990380</v>
      </c>
      <c r="D22" s="16">
        <f t="shared" si="0"/>
        <v>935455</v>
      </c>
      <c r="E22" s="17">
        <f t="shared" si="1"/>
        <v>94.454148912538628</v>
      </c>
      <c r="F22" s="16">
        <v>172145</v>
      </c>
      <c r="G22" s="17">
        <f t="shared" si="2"/>
        <v>18.402274828826613</v>
      </c>
      <c r="H22" s="16">
        <v>263791</v>
      </c>
      <c r="I22" s="17">
        <f t="shared" si="3"/>
        <v>28.199218562090106</v>
      </c>
      <c r="J22" s="16">
        <v>499519</v>
      </c>
      <c r="K22" s="17">
        <f t="shared" si="4"/>
        <v>53.398506609083277</v>
      </c>
    </row>
    <row r="23" spans="1:11" x14ac:dyDescent="0.25">
      <c r="A23" s="5" t="s">
        <v>19</v>
      </c>
      <c r="B23" s="18" t="s">
        <v>40</v>
      </c>
      <c r="C23" s="16">
        <v>972740</v>
      </c>
      <c r="D23" s="16">
        <f t="shared" si="0"/>
        <v>920221</v>
      </c>
      <c r="E23" s="17">
        <f t="shared" si="1"/>
        <v>94.600921109443433</v>
      </c>
      <c r="F23" s="16">
        <v>257290</v>
      </c>
      <c r="G23" s="17">
        <f t="shared" si="2"/>
        <v>27.959587968542341</v>
      </c>
      <c r="H23" s="16">
        <v>202906</v>
      </c>
      <c r="I23" s="17">
        <f t="shared" si="3"/>
        <v>22.049703277799573</v>
      </c>
      <c r="J23" s="16">
        <v>460025</v>
      </c>
      <c r="K23" s="17">
        <f t="shared" si="4"/>
        <v>49.99070875365809</v>
      </c>
    </row>
    <row r="24" spans="1:11" x14ac:dyDescent="0.25">
      <c r="A24" s="5" t="s">
        <v>20</v>
      </c>
      <c r="B24" s="18" t="s">
        <v>41</v>
      </c>
      <c r="C24" s="16">
        <v>945190</v>
      </c>
      <c r="D24" s="16">
        <f t="shared" si="0"/>
        <v>862247</v>
      </c>
      <c r="E24" s="17">
        <f t="shared" si="1"/>
        <v>91.224727303505119</v>
      </c>
      <c r="F24" s="16">
        <v>352902</v>
      </c>
      <c r="G24" s="17">
        <f t="shared" si="2"/>
        <v>40.928179512367109</v>
      </c>
      <c r="H24" s="16">
        <v>210812</v>
      </c>
      <c r="I24" s="17">
        <f t="shared" si="3"/>
        <v>24.449142763036576</v>
      </c>
      <c r="J24" s="16">
        <v>298533</v>
      </c>
      <c r="K24" s="17">
        <f t="shared" si="4"/>
        <v>34.622677724596315</v>
      </c>
    </row>
    <row r="25" spans="1:11" x14ac:dyDescent="0.25">
      <c r="A25" s="5" t="s">
        <v>5</v>
      </c>
      <c r="B25" s="18" t="s">
        <v>42</v>
      </c>
      <c r="C25" s="16">
        <v>506832</v>
      </c>
      <c r="D25" s="16">
        <f t="shared" si="0"/>
        <v>456321</v>
      </c>
      <c r="E25" s="17">
        <f t="shared" si="1"/>
        <v>90.033975755279855</v>
      </c>
      <c r="F25" s="16">
        <v>122987</v>
      </c>
      <c r="G25" s="17">
        <f t="shared" si="2"/>
        <v>26.951860641960373</v>
      </c>
      <c r="H25" s="16">
        <v>145280</v>
      </c>
      <c r="I25" s="17">
        <f t="shared" si="3"/>
        <v>31.837237383333225</v>
      </c>
      <c r="J25" s="16">
        <v>188054</v>
      </c>
      <c r="K25" s="17">
        <f t="shared" si="4"/>
        <v>41.210901974706402</v>
      </c>
    </row>
    <row r="26" spans="1:11" ht="30" x14ac:dyDescent="0.25">
      <c r="A26" s="34" t="s">
        <v>44</v>
      </c>
      <c r="B26" s="23" t="s">
        <v>43</v>
      </c>
      <c r="C26" s="26">
        <v>620588</v>
      </c>
      <c r="D26" s="26">
        <f t="shared" si="0"/>
        <v>294869</v>
      </c>
      <c r="E26" s="27">
        <f t="shared" si="1"/>
        <v>47.514454033916223</v>
      </c>
      <c r="F26" s="26">
        <v>167843</v>
      </c>
      <c r="G26" s="28">
        <f t="shared" si="2"/>
        <v>56.921209079286058</v>
      </c>
      <c r="H26" s="26">
        <v>66031</v>
      </c>
      <c r="I26" s="28">
        <f t="shared" si="3"/>
        <v>22.393333988991721</v>
      </c>
      <c r="J26" s="26">
        <v>60995</v>
      </c>
      <c r="K26" s="28">
        <f t="shared" si="4"/>
        <v>20.685456931722221</v>
      </c>
    </row>
    <row r="27" spans="1:11" s="1" customFormat="1" x14ac:dyDescent="0.25">
      <c r="A27" s="57" t="s">
        <v>72</v>
      </c>
      <c r="B27" s="54"/>
      <c r="D27" s="10"/>
      <c r="E27" s="10"/>
    </row>
    <row r="28" spans="1:11" x14ac:dyDescent="0.25">
      <c r="A28" s="53" t="s">
        <v>69</v>
      </c>
    </row>
    <row r="29" spans="1:11" s="10" customFormat="1" ht="15" x14ac:dyDescent="0.2">
      <c r="A29" s="56" t="s">
        <v>70</v>
      </c>
      <c r="C29" s="22"/>
      <c r="D29" s="22"/>
      <c r="E29" s="22"/>
      <c r="F29" s="22"/>
      <c r="G29" s="22"/>
      <c r="H29" s="22"/>
      <c r="I29" s="22"/>
    </row>
    <row r="30" spans="1:11" s="12" customFormat="1" ht="15" x14ac:dyDescent="0.2">
      <c r="A30" s="37"/>
      <c r="B30" s="38"/>
      <c r="C30" s="36"/>
      <c r="D30" s="13"/>
      <c r="E30" s="13"/>
    </row>
    <row r="31" spans="1:11" s="12" customFormat="1" ht="15" x14ac:dyDescent="0.2">
      <c r="A31" s="39"/>
      <c r="B31" s="39"/>
    </row>
  </sheetData>
  <mergeCells count="7">
    <mergeCell ref="A1:K1"/>
    <mergeCell ref="C5:C7"/>
    <mergeCell ref="A5:B8"/>
    <mergeCell ref="D5:E6"/>
    <mergeCell ref="F5:G6"/>
    <mergeCell ref="H5:I6"/>
    <mergeCell ref="J5:K6"/>
  </mergeCells>
  <pageMargins left="0.5" right="0.25" top="0.5" bottom="0.75" header="0.3" footer="0.3"/>
  <pageSetup paperSize="9" scale="51" orientation="portrait" r:id="rId1"/>
  <headerFooter>
    <oddFooter xml:space="preserve">&amp;L&amp;"Arial,Regular"&amp;10________________________________________________
&amp;"Arial,Bold Italic"Compendium of Philippine Environment Statistics &amp;"Arial,Regular"
Philippine Statistics Authority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K31"/>
  <sheetViews>
    <sheetView showGridLines="0" zoomScaleNormal="100" zoomScaleSheetLayoutView="100" workbookViewId="0">
      <selection sqref="A1:K1"/>
    </sheetView>
  </sheetViews>
  <sheetFormatPr defaultRowHeight="15.75" x14ac:dyDescent="0.25"/>
  <cols>
    <col min="1" max="1" width="14.7109375" style="10" customWidth="1"/>
    <col min="2" max="2" width="34.28515625" style="10" bestFit="1" customWidth="1"/>
    <col min="3" max="3" width="14.7109375" style="10" customWidth="1"/>
    <col min="4" max="5" width="16.42578125" style="10" customWidth="1"/>
    <col min="6" max="11" width="14.7109375" style="10" customWidth="1"/>
  </cols>
  <sheetData>
    <row r="1" spans="1:11" x14ac:dyDescent="0.25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x14ac:dyDescent="0.25">
      <c r="A2" s="2" t="s">
        <v>23</v>
      </c>
      <c r="B2" s="2"/>
      <c r="C2" s="2"/>
      <c r="D2" s="30"/>
      <c r="E2" s="30"/>
      <c r="F2" s="2"/>
      <c r="G2" s="2"/>
      <c r="H2" s="2"/>
      <c r="I2" s="2"/>
      <c r="J2" s="2"/>
      <c r="K2" s="2"/>
    </row>
    <row r="3" spans="1:11" x14ac:dyDescent="0.25">
      <c r="A3" s="2">
        <v>2016</v>
      </c>
      <c r="B3" s="2"/>
      <c r="C3" s="2"/>
      <c r="D3" s="30"/>
      <c r="E3" s="30"/>
      <c r="F3" s="2"/>
      <c r="G3" s="2"/>
      <c r="H3" s="2"/>
      <c r="I3" s="2"/>
      <c r="J3" s="2"/>
      <c r="K3" s="2"/>
    </row>
    <row r="4" spans="1:1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14" customFormat="1" ht="15.75" customHeight="1" x14ac:dyDescent="0.2">
      <c r="A5" s="59" t="s">
        <v>22</v>
      </c>
      <c r="B5" s="60"/>
      <c r="C5" s="63" t="s">
        <v>48</v>
      </c>
      <c r="D5" s="71" t="s">
        <v>46</v>
      </c>
      <c r="E5" s="72"/>
      <c r="F5" s="81" t="s">
        <v>0</v>
      </c>
      <c r="G5" s="81"/>
      <c r="H5" s="77" t="s">
        <v>1</v>
      </c>
      <c r="I5" s="77"/>
      <c r="J5" s="77" t="s">
        <v>2</v>
      </c>
      <c r="K5" s="78"/>
    </row>
    <row r="6" spans="1:11" s="14" customFormat="1" ht="15.75" customHeight="1" x14ac:dyDescent="0.2">
      <c r="A6" s="61"/>
      <c r="B6" s="62"/>
      <c r="C6" s="64"/>
      <c r="D6" s="73"/>
      <c r="E6" s="74"/>
      <c r="F6" s="82"/>
      <c r="G6" s="82"/>
      <c r="H6" s="79"/>
      <c r="I6" s="79"/>
      <c r="J6" s="79"/>
      <c r="K6" s="80"/>
    </row>
    <row r="7" spans="1:11" s="14" customFormat="1" x14ac:dyDescent="0.25">
      <c r="A7" s="61"/>
      <c r="B7" s="62"/>
      <c r="C7" s="64"/>
      <c r="D7" s="8" t="s">
        <v>3</v>
      </c>
      <c r="E7" s="8" t="s">
        <v>4</v>
      </c>
      <c r="F7" s="8" t="s">
        <v>3</v>
      </c>
      <c r="G7" s="8" t="s">
        <v>4</v>
      </c>
      <c r="H7" s="8" t="s">
        <v>3</v>
      </c>
      <c r="I7" s="8" t="s">
        <v>4</v>
      </c>
      <c r="J7" s="8" t="s">
        <v>3</v>
      </c>
      <c r="K7" s="9" t="s">
        <v>4</v>
      </c>
    </row>
    <row r="8" spans="1:11" s="11" customFormat="1" x14ac:dyDescent="0.25">
      <c r="A8" s="75"/>
      <c r="B8" s="76"/>
      <c r="C8" s="31" t="s">
        <v>54</v>
      </c>
      <c r="D8" s="32" t="s">
        <v>60</v>
      </c>
      <c r="E8" s="32" t="s">
        <v>55</v>
      </c>
      <c r="F8" s="32" t="s">
        <v>56</v>
      </c>
      <c r="G8" s="32" t="s">
        <v>61</v>
      </c>
      <c r="H8" s="32" t="s">
        <v>58</v>
      </c>
      <c r="I8" s="33" t="s">
        <v>62</v>
      </c>
      <c r="J8" s="32" t="s">
        <v>63</v>
      </c>
      <c r="K8" s="33" t="s">
        <v>64</v>
      </c>
    </row>
    <row r="9" spans="1:11" x14ac:dyDescent="0.25">
      <c r="A9" s="19" t="s">
        <v>21</v>
      </c>
      <c r="B9" s="19"/>
      <c r="C9" s="20">
        <f>SUM(C10:C26)</f>
        <v>20186321.333333336</v>
      </c>
      <c r="D9" s="20">
        <f>SUM(F9,H9,J9)</f>
        <v>18381267</v>
      </c>
      <c r="E9" s="21">
        <f>100*D9/C9</f>
        <v>91.058032300552554</v>
      </c>
      <c r="F9" s="20">
        <f>SUM(F10:F26)</f>
        <v>5287259</v>
      </c>
      <c r="G9" s="21">
        <f>100*F9/$D9</f>
        <v>28.76438822198709</v>
      </c>
      <c r="H9" s="20">
        <f>SUM(H10:H26)</f>
        <v>2752803</v>
      </c>
      <c r="I9" s="21">
        <f>100*H9/$D9</f>
        <v>14.976133038054449</v>
      </c>
      <c r="J9" s="20">
        <f>SUM(J10:J26)</f>
        <v>10341205</v>
      </c>
      <c r="K9" s="21">
        <f>100*J9/$D9</f>
        <v>56.25947873995846</v>
      </c>
    </row>
    <row r="10" spans="1:11" x14ac:dyDescent="0.25">
      <c r="A10" s="3" t="s">
        <v>6</v>
      </c>
      <c r="B10" s="18" t="s">
        <v>27</v>
      </c>
      <c r="C10" s="16">
        <v>2641044</v>
      </c>
      <c r="D10" s="16">
        <f>SUM(F10,H10,J10)</f>
        <v>2466765</v>
      </c>
      <c r="E10" s="17">
        <f>100*D10/C10</f>
        <v>93.40113227950765</v>
      </c>
      <c r="F10" s="16">
        <v>4753</v>
      </c>
      <c r="G10" s="17">
        <f>100*F10/$D10</f>
        <v>0.19268150796691214</v>
      </c>
      <c r="H10" s="16">
        <v>23744</v>
      </c>
      <c r="I10" s="17">
        <f>100*H10/$D10</f>
        <v>0.96255622242086292</v>
      </c>
      <c r="J10" s="16">
        <v>2438268</v>
      </c>
      <c r="K10" s="17">
        <f>100*J10/$D10</f>
        <v>98.844762269612218</v>
      </c>
    </row>
    <row r="11" spans="1:11" x14ac:dyDescent="0.25">
      <c r="A11" s="5" t="s">
        <v>7</v>
      </c>
      <c r="B11" s="18" t="s">
        <v>28</v>
      </c>
      <c r="C11" s="16">
        <v>345257</v>
      </c>
      <c r="D11" s="16">
        <f t="shared" ref="D11:D26" si="0">SUM(F11,H11,J11)</f>
        <v>222507</v>
      </c>
      <c r="E11" s="17">
        <f t="shared" ref="E11:E26" si="1">100*D11/C11</f>
        <v>64.44677443180008</v>
      </c>
      <c r="F11" s="16">
        <v>43006</v>
      </c>
      <c r="G11" s="17">
        <f t="shared" ref="G11:G26" si="2">100*F11/$D11</f>
        <v>19.327931256095315</v>
      </c>
      <c r="H11" s="16">
        <v>40032</v>
      </c>
      <c r="I11" s="17">
        <f t="shared" ref="I11:I26" si="3">100*H11/$D11</f>
        <v>17.991344092545404</v>
      </c>
      <c r="J11" s="16">
        <v>139469</v>
      </c>
      <c r="K11" s="17">
        <f t="shared" ref="K11:K26" si="4">100*J11/$D11</f>
        <v>62.680724651359284</v>
      </c>
    </row>
    <row r="12" spans="1:11" x14ac:dyDescent="0.25">
      <c r="A12" s="5" t="s">
        <v>8</v>
      </c>
      <c r="B12" s="18" t="s">
        <v>29</v>
      </c>
      <c r="C12" s="15">
        <v>1008734</v>
      </c>
      <c r="D12" s="16">
        <f t="shared" si="0"/>
        <v>968547</v>
      </c>
      <c r="E12" s="17">
        <f t="shared" si="1"/>
        <v>96.016095422579198</v>
      </c>
      <c r="F12" s="16">
        <v>606347</v>
      </c>
      <c r="G12" s="17">
        <f t="shared" si="2"/>
        <v>62.603776584925669</v>
      </c>
      <c r="H12" s="16">
        <v>51318</v>
      </c>
      <c r="I12" s="17">
        <f t="shared" si="3"/>
        <v>5.298452217600178</v>
      </c>
      <c r="J12" s="16">
        <v>310882</v>
      </c>
      <c r="K12" s="17">
        <f t="shared" si="4"/>
        <v>32.097771197474152</v>
      </c>
    </row>
    <row r="13" spans="1:11" x14ac:dyDescent="0.25">
      <c r="A13" s="5" t="s">
        <v>9</v>
      </c>
      <c r="B13" s="18" t="s">
        <v>30</v>
      </c>
      <c r="C13" s="16">
        <v>745622</v>
      </c>
      <c r="D13" s="16">
        <f t="shared" si="0"/>
        <v>629739</v>
      </c>
      <c r="E13" s="17">
        <f t="shared" si="1"/>
        <v>84.45821072876069</v>
      </c>
      <c r="F13" s="16">
        <v>404324</v>
      </c>
      <c r="G13" s="17">
        <f t="shared" si="2"/>
        <v>64.205011917635716</v>
      </c>
      <c r="H13" s="16">
        <v>74802</v>
      </c>
      <c r="I13" s="17">
        <f t="shared" si="3"/>
        <v>11.878254324410589</v>
      </c>
      <c r="J13" s="16">
        <v>150613</v>
      </c>
      <c r="K13" s="17">
        <f t="shared" si="4"/>
        <v>23.916733757953693</v>
      </c>
    </row>
    <row r="14" spans="1:11" x14ac:dyDescent="0.25">
      <c r="A14" s="5" t="s">
        <v>10</v>
      </c>
      <c r="B14" s="18" t="s">
        <v>31</v>
      </c>
      <c r="C14" s="16">
        <v>2090389</v>
      </c>
      <c r="D14" s="16">
        <f t="shared" si="0"/>
        <v>1988593</v>
      </c>
      <c r="E14" s="17">
        <f t="shared" si="1"/>
        <v>95.130284363340991</v>
      </c>
      <c r="F14" s="16">
        <v>697924</v>
      </c>
      <c r="G14" s="17">
        <f t="shared" si="2"/>
        <v>35.096372158606613</v>
      </c>
      <c r="H14" s="16">
        <v>60721</v>
      </c>
      <c r="I14" s="17">
        <f t="shared" si="3"/>
        <v>3.0534654401378263</v>
      </c>
      <c r="J14" s="16">
        <v>1229948</v>
      </c>
      <c r="K14" s="17">
        <f t="shared" si="4"/>
        <v>61.85016240125556</v>
      </c>
    </row>
    <row r="15" spans="1:11" x14ac:dyDescent="0.25">
      <c r="A15" s="5" t="s">
        <v>12</v>
      </c>
      <c r="B15" s="18" t="s">
        <v>32</v>
      </c>
      <c r="C15" s="16">
        <v>2704870.3333333335</v>
      </c>
      <c r="D15" s="16">
        <f t="shared" si="0"/>
        <v>2832709</v>
      </c>
      <c r="E15" s="17">
        <f t="shared" si="1"/>
        <v>104.72624011181804</v>
      </c>
      <c r="F15" s="16">
        <v>544544</v>
      </c>
      <c r="G15" s="17">
        <f t="shared" si="2"/>
        <v>19.22343594064904</v>
      </c>
      <c r="H15" s="16">
        <v>276388</v>
      </c>
      <c r="I15" s="17">
        <f t="shared" si="3"/>
        <v>9.7570205764164264</v>
      </c>
      <c r="J15" s="16">
        <v>2011777</v>
      </c>
      <c r="K15" s="17">
        <f t="shared" si="4"/>
        <v>71.019543482934537</v>
      </c>
    </row>
    <row r="16" spans="1:11" x14ac:dyDescent="0.25">
      <c r="A16" s="5" t="s">
        <v>13</v>
      </c>
      <c r="B16" s="18" t="s">
        <v>33</v>
      </c>
      <c r="C16" s="15">
        <v>595893</v>
      </c>
      <c r="D16" s="16">
        <f t="shared" si="0"/>
        <v>544209</v>
      </c>
      <c r="E16" s="17">
        <f t="shared" si="1"/>
        <v>91.32663078774209</v>
      </c>
      <c r="F16" s="15">
        <v>292695</v>
      </c>
      <c r="G16" s="17">
        <f t="shared" si="2"/>
        <v>53.783564770152644</v>
      </c>
      <c r="H16" s="15">
        <v>109851</v>
      </c>
      <c r="I16" s="17">
        <f t="shared" si="3"/>
        <v>20.185443460141233</v>
      </c>
      <c r="J16" s="15">
        <v>141663</v>
      </c>
      <c r="K16" s="17">
        <f t="shared" si="4"/>
        <v>26.030991769706123</v>
      </c>
    </row>
    <row r="17" spans="1:11" x14ac:dyDescent="0.25">
      <c r="A17" s="5" t="s">
        <v>11</v>
      </c>
      <c r="B17" s="18" t="s">
        <v>34</v>
      </c>
      <c r="C17" s="16">
        <v>1167612</v>
      </c>
      <c r="D17" s="16">
        <f t="shared" si="0"/>
        <v>975584</v>
      </c>
      <c r="E17" s="17">
        <f t="shared" si="1"/>
        <v>83.553783277321571</v>
      </c>
      <c r="F17" s="16">
        <v>293874</v>
      </c>
      <c r="G17" s="17">
        <f t="shared" si="2"/>
        <v>30.122880244038441</v>
      </c>
      <c r="H17" s="16">
        <v>284256</v>
      </c>
      <c r="I17" s="17">
        <f t="shared" si="3"/>
        <v>29.137009217043332</v>
      </c>
      <c r="J17" s="16">
        <v>397454</v>
      </c>
      <c r="K17" s="17">
        <f t="shared" si="4"/>
        <v>40.740110538918231</v>
      </c>
    </row>
    <row r="18" spans="1:11" x14ac:dyDescent="0.25">
      <c r="A18" s="5" t="s">
        <v>14</v>
      </c>
      <c r="B18" s="18" t="s">
        <v>35</v>
      </c>
      <c r="C18" s="15">
        <v>1644427</v>
      </c>
      <c r="D18" s="16">
        <f t="shared" si="0"/>
        <v>1418134</v>
      </c>
      <c r="E18" s="17">
        <f t="shared" si="1"/>
        <v>86.238793208819857</v>
      </c>
      <c r="F18" s="15">
        <v>636175</v>
      </c>
      <c r="G18" s="17">
        <f t="shared" si="2"/>
        <v>44.860006177131361</v>
      </c>
      <c r="H18" s="15">
        <v>239597</v>
      </c>
      <c r="I18" s="17">
        <f t="shared" si="3"/>
        <v>16.895229928906577</v>
      </c>
      <c r="J18" s="15">
        <v>542362</v>
      </c>
      <c r="K18" s="17">
        <f t="shared" si="4"/>
        <v>38.244763893962066</v>
      </c>
    </row>
    <row r="19" spans="1:11" x14ac:dyDescent="0.25">
      <c r="A19" s="5" t="s">
        <v>15</v>
      </c>
      <c r="B19" s="18" t="s">
        <v>36</v>
      </c>
      <c r="C19" s="16">
        <v>1545751</v>
      </c>
      <c r="D19" s="16">
        <f t="shared" si="0"/>
        <v>1389941</v>
      </c>
      <c r="E19" s="17">
        <f t="shared" si="1"/>
        <v>89.920110030658236</v>
      </c>
      <c r="F19" s="16">
        <v>248976</v>
      </c>
      <c r="G19" s="17">
        <f t="shared" si="2"/>
        <v>17.912702769398127</v>
      </c>
      <c r="H19" s="16">
        <v>295121</v>
      </c>
      <c r="I19" s="17">
        <f t="shared" si="3"/>
        <v>21.232627859743687</v>
      </c>
      <c r="J19" s="16">
        <v>845844</v>
      </c>
      <c r="K19" s="17">
        <f t="shared" si="4"/>
        <v>60.85466937085819</v>
      </c>
    </row>
    <row r="20" spans="1:11" x14ac:dyDescent="0.25">
      <c r="A20" s="5" t="s">
        <v>16</v>
      </c>
      <c r="B20" s="18" t="s">
        <v>37</v>
      </c>
      <c r="C20" s="16">
        <v>912115</v>
      </c>
      <c r="D20" s="16">
        <f t="shared" si="0"/>
        <v>804167</v>
      </c>
      <c r="E20" s="17">
        <f t="shared" si="1"/>
        <v>88.16508883200035</v>
      </c>
      <c r="F20" s="16">
        <v>208317</v>
      </c>
      <c r="G20" s="17">
        <f t="shared" si="2"/>
        <v>25.90469392551547</v>
      </c>
      <c r="H20" s="16">
        <v>279099</v>
      </c>
      <c r="I20" s="17">
        <f t="shared" si="3"/>
        <v>34.706597012809532</v>
      </c>
      <c r="J20" s="16">
        <v>316751</v>
      </c>
      <c r="K20" s="17">
        <f t="shared" si="4"/>
        <v>39.388709061675002</v>
      </c>
    </row>
    <row r="21" spans="1:11" x14ac:dyDescent="0.25">
      <c r="A21" s="5" t="s">
        <v>17</v>
      </c>
      <c r="B21" s="18" t="s">
        <v>38</v>
      </c>
      <c r="C21" s="16">
        <v>635212</v>
      </c>
      <c r="D21" s="16">
        <f t="shared" si="0"/>
        <v>468689</v>
      </c>
      <c r="E21" s="17">
        <f t="shared" si="1"/>
        <v>73.784657720572028</v>
      </c>
      <c r="F21" s="16">
        <v>115411</v>
      </c>
      <c r="G21" s="17">
        <f t="shared" si="2"/>
        <v>24.624217764871801</v>
      </c>
      <c r="H21" s="16">
        <v>123917</v>
      </c>
      <c r="I21" s="17">
        <f t="shared" si="3"/>
        <v>26.439067270620818</v>
      </c>
      <c r="J21" s="16">
        <v>229361</v>
      </c>
      <c r="K21" s="17">
        <f t="shared" si="4"/>
        <v>48.936714964507381</v>
      </c>
    </row>
    <row r="22" spans="1:11" x14ac:dyDescent="0.25">
      <c r="A22" s="5" t="s">
        <v>18</v>
      </c>
      <c r="B22" s="18" t="s">
        <v>39</v>
      </c>
      <c r="C22" s="16">
        <v>982550</v>
      </c>
      <c r="D22" s="16">
        <f t="shared" si="0"/>
        <v>915450</v>
      </c>
      <c r="E22" s="17">
        <f t="shared" si="1"/>
        <v>93.170831000966871</v>
      </c>
      <c r="F22" s="16">
        <v>158844</v>
      </c>
      <c r="G22" s="17">
        <f t="shared" si="2"/>
        <v>17.351466491889234</v>
      </c>
      <c r="H22" s="16">
        <v>241281</v>
      </c>
      <c r="I22" s="17">
        <f t="shared" si="3"/>
        <v>26.356545961002787</v>
      </c>
      <c r="J22" s="16">
        <v>515325</v>
      </c>
      <c r="K22" s="17">
        <f t="shared" si="4"/>
        <v>56.291987547107979</v>
      </c>
    </row>
    <row r="23" spans="1:11" x14ac:dyDescent="0.25">
      <c r="A23" s="5" t="s">
        <v>19</v>
      </c>
      <c r="B23" s="18" t="s">
        <v>40</v>
      </c>
      <c r="C23" s="16">
        <v>1035819</v>
      </c>
      <c r="D23" s="16">
        <f t="shared" si="0"/>
        <v>966690</v>
      </c>
      <c r="E23" s="17">
        <f t="shared" si="1"/>
        <v>93.326150611255443</v>
      </c>
      <c r="F23" s="16">
        <v>271039</v>
      </c>
      <c r="G23" s="17">
        <f t="shared" si="2"/>
        <v>28.037840465919789</v>
      </c>
      <c r="H23" s="16">
        <v>209140</v>
      </c>
      <c r="I23" s="17">
        <f t="shared" si="3"/>
        <v>21.634650198098665</v>
      </c>
      <c r="J23" s="16">
        <v>486511</v>
      </c>
      <c r="K23" s="17">
        <f t="shared" si="4"/>
        <v>50.327509335981546</v>
      </c>
    </row>
    <row r="24" spans="1:11" x14ac:dyDescent="0.25">
      <c r="A24" s="5" t="s">
        <v>20</v>
      </c>
      <c r="B24" s="18" t="s">
        <v>41</v>
      </c>
      <c r="C24" s="16">
        <v>1002636</v>
      </c>
      <c r="D24" s="16">
        <f t="shared" si="0"/>
        <v>904571</v>
      </c>
      <c r="E24" s="17">
        <f t="shared" si="1"/>
        <v>90.219281972719912</v>
      </c>
      <c r="F24" s="16">
        <v>360727</v>
      </c>
      <c r="G24" s="17">
        <f t="shared" si="2"/>
        <v>39.878240624561258</v>
      </c>
      <c r="H24" s="16">
        <v>216299</v>
      </c>
      <c r="I24" s="17">
        <f t="shared" si="3"/>
        <v>23.911776963886748</v>
      </c>
      <c r="J24" s="16">
        <v>327545</v>
      </c>
      <c r="K24" s="17">
        <f t="shared" si="4"/>
        <v>36.209982411551998</v>
      </c>
    </row>
    <row r="25" spans="1:11" x14ac:dyDescent="0.25">
      <c r="A25" s="5" t="s">
        <v>5</v>
      </c>
      <c r="B25" s="18" t="s">
        <v>42</v>
      </c>
      <c r="C25" s="16">
        <v>507802</v>
      </c>
      <c r="D25" s="16">
        <f t="shared" si="0"/>
        <v>472067</v>
      </c>
      <c r="E25" s="17">
        <f t="shared" si="1"/>
        <v>92.962808338683189</v>
      </c>
      <c r="F25" s="16">
        <v>124837</v>
      </c>
      <c r="G25" s="17">
        <f t="shared" si="2"/>
        <v>26.444763137435999</v>
      </c>
      <c r="H25" s="16">
        <v>144488</v>
      </c>
      <c r="I25" s="17">
        <f t="shared" si="3"/>
        <v>30.607519695297491</v>
      </c>
      <c r="J25" s="16">
        <v>202742</v>
      </c>
      <c r="K25" s="17">
        <f t="shared" si="4"/>
        <v>42.947717167266511</v>
      </c>
    </row>
    <row r="26" spans="1:11" ht="30" x14ac:dyDescent="0.25">
      <c r="A26" s="34" t="s">
        <v>44</v>
      </c>
      <c r="B26" s="23" t="s">
        <v>43</v>
      </c>
      <c r="C26" s="26">
        <v>620588</v>
      </c>
      <c r="D26" s="26">
        <f t="shared" si="0"/>
        <v>412905</v>
      </c>
      <c r="E26" s="27">
        <f t="shared" si="1"/>
        <v>66.53448020264652</v>
      </c>
      <c r="F26" s="26">
        <v>275466</v>
      </c>
      <c r="G26" s="28">
        <f t="shared" si="2"/>
        <v>66.714135212700256</v>
      </c>
      <c r="H26" s="26">
        <v>82749</v>
      </c>
      <c r="I26" s="28">
        <f t="shared" si="3"/>
        <v>20.04068732517165</v>
      </c>
      <c r="J26" s="26">
        <v>54690</v>
      </c>
      <c r="K26" s="28">
        <f t="shared" si="4"/>
        <v>13.245177462128092</v>
      </c>
    </row>
    <row r="27" spans="1:11" s="1" customFormat="1" x14ac:dyDescent="0.25">
      <c r="A27" s="57" t="s">
        <v>72</v>
      </c>
      <c r="B27" s="54"/>
      <c r="D27" s="10"/>
      <c r="E27" s="10"/>
    </row>
    <row r="28" spans="1:11" x14ac:dyDescent="0.25">
      <c r="A28" s="53" t="s">
        <v>69</v>
      </c>
    </row>
    <row r="29" spans="1:11" s="10" customFormat="1" ht="15" x14ac:dyDescent="0.2">
      <c r="A29" s="56" t="s">
        <v>70</v>
      </c>
      <c r="C29" s="22"/>
      <c r="D29" s="22"/>
      <c r="E29" s="22"/>
      <c r="F29" s="22"/>
      <c r="G29" s="22"/>
      <c r="H29" s="22"/>
      <c r="I29" s="22"/>
    </row>
    <row r="30" spans="1:11" s="12" customFormat="1" ht="15" x14ac:dyDescent="0.2">
      <c r="A30" s="37"/>
      <c r="B30" s="38"/>
      <c r="C30" s="36"/>
      <c r="D30" s="13"/>
      <c r="E30" s="13"/>
    </row>
    <row r="31" spans="1:11" s="12" customFormat="1" ht="15" x14ac:dyDescent="0.2">
      <c r="A31" s="39"/>
      <c r="B31" s="39"/>
    </row>
  </sheetData>
  <mergeCells count="7">
    <mergeCell ref="A1:K1"/>
    <mergeCell ref="C5:C7"/>
    <mergeCell ref="A5:B8"/>
    <mergeCell ref="D5:E6"/>
    <mergeCell ref="F5:G6"/>
    <mergeCell ref="H5:I6"/>
    <mergeCell ref="J5:K6"/>
  </mergeCells>
  <pageMargins left="0.5" right="0.25" top="0.5" bottom="0.75" header="0.3" footer="0.3"/>
  <pageSetup paperSize="9" scale="51" orientation="portrait" r:id="rId1"/>
  <headerFooter>
    <oddFooter xml:space="preserve">&amp;L&amp;"Arial,Regular"&amp;10________________________________________________
&amp;"Arial,Bold Italic"Compendium of Philippine Environment Statistics &amp;"Arial,Regular"
Philippine Statistics Authority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K31"/>
  <sheetViews>
    <sheetView showGridLines="0" zoomScaleNormal="100" zoomScaleSheetLayoutView="85" workbookViewId="0">
      <selection activeCell="A5" sqref="A5:B8"/>
    </sheetView>
  </sheetViews>
  <sheetFormatPr defaultRowHeight="15.75" x14ac:dyDescent="0.25"/>
  <cols>
    <col min="1" max="1" width="15.5703125" style="10" customWidth="1"/>
    <col min="2" max="2" width="34.28515625" style="10" bestFit="1" customWidth="1"/>
    <col min="3" max="3" width="14.7109375" style="10" customWidth="1"/>
    <col min="4" max="5" width="16.5703125" style="10" customWidth="1"/>
    <col min="6" max="11" width="14.7109375" style="10" customWidth="1"/>
  </cols>
  <sheetData>
    <row r="1" spans="1:11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x14ac:dyDescent="0.25">
      <c r="A2" s="2" t="s">
        <v>23</v>
      </c>
      <c r="B2" s="2"/>
      <c r="C2" s="2"/>
      <c r="D2" s="30"/>
      <c r="E2" s="30"/>
      <c r="F2" s="2"/>
      <c r="G2" s="2"/>
      <c r="H2" s="2"/>
      <c r="I2" s="2"/>
      <c r="J2" s="2"/>
      <c r="K2" s="2"/>
    </row>
    <row r="3" spans="1:11" x14ac:dyDescent="0.25">
      <c r="A3" s="2">
        <v>2017</v>
      </c>
      <c r="B3" s="2"/>
      <c r="C3" s="2"/>
      <c r="D3" s="30"/>
      <c r="E3" s="30"/>
      <c r="F3" s="2"/>
      <c r="G3" s="2"/>
      <c r="H3" s="2"/>
      <c r="I3" s="2"/>
      <c r="J3" s="2"/>
      <c r="K3" s="2"/>
    </row>
    <row r="4" spans="1:1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14" customFormat="1" ht="15.75" customHeight="1" x14ac:dyDescent="0.2">
      <c r="A5" s="59" t="s">
        <v>22</v>
      </c>
      <c r="B5" s="60"/>
      <c r="C5" s="63" t="s">
        <v>48</v>
      </c>
      <c r="D5" s="71" t="s">
        <v>46</v>
      </c>
      <c r="E5" s="72"/>
      <c r="F5" s="81" t="s">
        <v>0</v>
      </c>
      <c r="G5" s="81"/>
      <c r="H5" s="77" t="s">
        <v>1</v>
      </c>
      <c r="I5" s="77"/>
      <c r="J5" s="77" t="s">
        <v>2</v>
      </c>
      <c r="K5" s="78"/>
    </row>
    <row r="6" spans="1:11" s="14" customFormat="1" ht="15.75" customHeight="1" x14ac:dyDescent="0.2">
      <c r="A6" s="61"/>
      <c r="B6" s="62"/>
      <c r="C6" s="64"/>
      <c r="D6" s="73"/>
      <c r="E6" s="74"/>
      <c r="F6" s="82"/>
      <c r="G6" s="82"/>
      <c r="H6" s="79"/>
      <c r="I6" s="79"/>
      <c r="J6" s="79"/>
      <c r="K6" s="80"/>
    </row>
    <row r="7" spans="1:11" s="14" customFormat="1" x14ac:dyDescent="0.25">
      <c r="A7" s="61"/>
      <c r="B7" s="62"/>
      <c r="C7" s="64"/>
      <c r="D7" s="8" t="s">
        <v>3</v>
      </c>
      <c r="E7" s="8" t="s">
        <v>4</v>
      </c>
      <c r="F7" s="8" t="s">
        <v>3</v>
      </c>
      <c r="G7" s="8" t="s">
        <v>4</v>
      </c>
      <c r="H7" s="8" t="s">
        <v>3</v>
      </c>
      <c r="I7" s="8" t="s">
        <v>4</v>
      </c>
      <c r="J7" s="8" t="s">
        <v>3</v>
      </c>
      <c r="K7" s="9" t="s">
        <v>4</v>
      </c>
    </row>
    <row r="8" spans="1:11" s="11" customFormat="1" x14ac:dyDescent="0.25">
      <c r="A8" s="75"/>
      <c r="B8" s="76"/>
      <c r="C8" s="31" t="s">
        <v>54</v>
      </c>
      <c r="D8" s="32" t="s">
        <v>60</v>
      </c>
      <c r="E8" s="32" t="s">
        <v>55</v>
      </c>
      <c r="F8" s="32" t="s">
        <v>56</v>
      </c>
      <c r="G8" s="32" t="s">
        <v>61</v>
      </c>
      <c r="H8" s="32" t="s">
        <v>58</v>
      </c>
      <c r="I8" s="33" t="s">
        <v>62</v>
      </c>
      <c r="J8" s="32" t="s">
        <v>63</v>
      </c>
      <c r="K8" s="33" t="s">
        <v>64</v>
      </c>
    </row>
    <row r="9" spans="1:11" x14ac:dyDescent="0.25">
      <c r="A9" s="19" t="s">
        <v>21</v>
      </c>
      <c r="B9" s="19"/>
      <c r="C9" s="20">
        <f>SUM(C10:C26)</f>
        <v>20473826.699999999</v>
      </c>
      <c r="D9" s="20">
        <f>SUM(F9,H9,J9)</f>
        <v>18519268</v>
      </c>
      <c r="E9" s="21">
        <f>100*D9/C9</f>
        <v>90.453378703259219</v>
      </c>
      <c r="F9" s="20">
        <f>SUM(F10:F26)</f>
        <v>5053136</v>
      </c>
      <c r="G9" s="21">
        <f>100*F9/$D9</f>
        <v>27.285830087884683</v>
      </c>
      <c r="H9" s="20">
        <f>SUM(H10:H26)</f>
        <v>2792339</v>
      </c>
      <c r="I9" s="21">
        <f>100*H9/$D9</f>
        <v>15.078020362359895</v>
      </c>
      <c r="J9" s="20">
        <f>SUM(J10:J26)</f>
        <v>10673793</v>
      </c>
      <c r="K9" s="21">
        <f>100*J9/$D9</f>
        <v>57.636149549755423</v>
      </c>
    </row>
    <row r="10" spans="1:11" x14ac:dyDescent="0.25">
      <c r="A10" s="3" t="s">
        <v>6</v>
      </c>
      <c r="B10" s="18" t="s">
        <v>27</v>
      </c>
      <c r="C10" s="16">
        <v>2353261</v>
      </c>
      <c r="D10" s="16">
        <f>SUM(F10,H10,J10)</f>
        <v>2320256</v>
      </c>
      <c r="E10" s="17">
        <f>100*D10/C10</f>
        <v>98.597478137784123</v>
      </c>
      <c r="F10" s="16">
        <v>2109</v>
      </c>
      <c r="G10" s="17">
        <f>100*F10/$D10</f>
        <v>9.0895142604953932E-2</v>
      </c>
      <c r="H10" s="16">
        <v>12829</v>
      </c>
      <c r="I10" s="17">
        <f>100*H10/$D10</f>
        <v>0.55291312682738458</v>
      </c>
      <c r="J10" s="16">
        <v>2305318</v>
      </c>
      <c r="K10" s="17">
        <f>100*J10/$D10</f>
        <v>99.356191730567659</v>
      </c>
    </row>
    <row r="11" spans="1:11" x14ac:dyDescent="0.25">
      <c r="A11" s="5" t="s">
        <v>7</v>
      </c>
      <c r="B11" s="18" t="s">
        <v>28</v>
      </c>
      <c r="C11" s="16">
        <v>361859</v>
      </c>
      <c r="D11" s="16">
        <f t="shared" ref="D11:D26" si="0">SUM(F11,H11,J11)</f>
        <v>265260</v>
      </c>
      <c r="E11" s="17">
        <f t="shared" ref="E11:E26" si="1">100*D11/C11</f>
        <v>73.3047955142749</v>
      </c>
      <c r="F11" s="16">
        <v>58599</v>
      </c>
      <c r="G11" s="17">
        <f t="shared" ref="G11:G26" si="2">100*F11/$D11</f>
        <v>22.091155847093418</v>
      </c>
      <c r="H11" s="16">
        <v>52412</v>
      </c>
      <c r="I11" s="17">
        <f t="shared" ref="I11:I26" si="3">100*H11/$D11</f>
        <v>19.758727286435949</v>
      </c>
      <c r="J11" s="16">
        <v>154249</v>
      </c>
      <c r="K11" s="17">
        <f t="shared" ref="K11:K26" si="4">100*J11/$D11</f>
        <v>58.150116866470633</v>
      </c>
    </row>
    <row r="12" spans="1:11" x14ac:dyDescent="0.25">
      <c r="A12" s="5" t="s">
        <v>8</v>
      </c>
      <c r="B12" s="18" t="s">
        <v>29</v>
      </c>
      <c r="C12" s="15">
        <v>996206</v>
      </c>
      <c r="D12" s="16">
        <f t="shared" si="0"/>
        <v>964686</v>
      </c>
      <c r="E12" s="17">
        <f t="shared" si="1"/>
        <v>96.835995767943572</v>
      </c>
      <c r="F12" s="16">
        <v>585484</v>
      </c>
      <c r="G12" s="17">
        <f t="shared" si="2"/>
        <v>60.691665474568929</v>
      </c>
      <c r="H12" s="16">
        <v>56617</v>
      </c>
      <c r="I12" s="17">
        <f t="shared" si="3"/>
        <v>5.8689563236120357</v>
      </c>
      <c r="J12" s="16">
        <v>322585</v>
      </c>
      <c r="K12" s="17">
        <f t="shared" si="4"/>
        <v>33.439378201819039</v>
      </c>
    </row>
    <row r="13" spans="1:11" x14ac:dyDescent="0.25">
      <c r="A13" s="5" t="s">
        <v>9</v>
      </c>
      <c r="B13" s="18" t="s">
        <v>30</v>
      </c>
      <c r="C13" s="16">
        <v>771777</v>
      </c>
      <c r="D13" s="16">
        <f t="shared" si="0"/>
        <v>665558</v>
      </c>
      <c r="E13" s="17">
        <f t="shared" si="1"/>
        <v>86.237086619580523</v>
      </c>
      <c r="F13" s="16">
        <v>419807</v>
      </c>
      <c r="G13" s="17">
        <f t="shared" si="2"/>
        <v>63.075945297028959</v>
      </c>
      <c r="H13" s="16">
        <v>62556</v>
      </c>
      <c r="I13" s="17">
        <f t="shared" si="3"/>
        <v>9.3990305878676246</v>
      </c>
      <c r="J13" s="16">
        <v>183195</v>
      </c>
      <c r="K13" s="17">
        <f t="shared" si="4"/>
        <v>27.525024115103417</v>
      </c>
    </row>
    <row r="14" spans="1:11" x14ac:dyDescent="0.25">
      <c r="A14" s="5" t="s">
        <v>10</v>
      </c>
      <c r="B14" s="18" t="s">
        <v>31</v>
      </c>
      <c r="C14" s="16">
        <v>2318623</v>
      </c>
      <c r="D14" s="16">
        <f t="shared" si="0"/>
        <v>2121319</v>
      </c>
      <c r="E14" s="17">
        <f t="shared" si="1"/>
        <v>91.490466539838522</v>
      </c>
      <c r="F14" s="16">
        <v>555152</v>
      </c>
      <c r="G14" s="17">
        <f t="shared" si="2"/>
        <v>26.170132827735952</v>
      </c>
      <c r="H14" s="16">
        <v>81118</v>
      </c>
      <c r="I14" s="17">
        <f t="shared" si="3"/>
        <v>3.8239416136846933</v>
      </c>
      <c r="J14" s="16">
        <v>1485049</v>
      </c>
      <c r="K14" s="17">
        <f t="shared" si="4"/>
        <v>70.005925558579349</v>
      </c>
    </row>
    <row r="15" spans="1:11" x14ac:dyDescent="0.25">
      <c r="A15" s="5" t="s">
        <v>12</v>
      </c>
      <c r="B15" s="18" t="s">
        <v>32</v>
      </c>
      <c r="C15" s="16">
        <v>2709335</v>
      </c>
      <c r="D15" s="16">
        <f t="shared" si="0"/>
        <v>2600070</v>
      </c>
      <c r="E15" s="17">
        <f t="shared" si="1"/>
        <v>95.967091555676944</v>
      </c>
      <c r="F15" s="16">
        <v>401400</v>
      </c>
      <c r="G15" s="17">
        <f t="shared" si="2"/>
        <v>15.438045898764264</v>
      </c>
      <c r="H15" s="16">
        <v>179462</v>
      </c>
      <c r="I15" s="17">
        <f t="shared" si="3"/>
        <v>6.9021987869557355</v>
      </c>
      <c r="J15" s="16">
        <v>2019208</v>
      </c>
      <c r="K15" s="17">
        <f t="shared" si="4"/>
        <v>77.659755314280005</v>
      </c>
    </row>
    <row r="16" spans="1:11" x14ac:dyDescent="0.25">
      <c r="A16" s="5" t="s">
        <v>13</v>
      </c>
      <c r="B16" s="18" t="s">
        <v>33</v>
      </c>
      <c r="C16" s="15">
        <v>672352</v>
      </c>
      <c r="D16" s="16">
        <f t="shared" si="0"/>
        <v>597596</v>
      </c>
      <c r="E16" s="17">
        <f t="shared" si="1"/>
        <v>88.881419256579889</v>
      </c>
      <c r="F16" s="15">
        <v>306601</v>
      </c>
      <c r="G16" s="17">
        <f t="shared" si="2"/>
        <v>51.305731631403155</v>
      </c>
      <c r="H16" s="15">
        <v>119285</v>
      </c>
      <c r="I16" s="17">
        <f t="shared" si="3"/>
        <v>19.960809643973519</v>
      </c>
      <c r="J16" s="15">
        <v>171710</v>
      </c>
      <c r="K16" s="17">
        <f t="shared" si="4"/>
        <v>28.733458724623326</v>
      </c>
    </row>
    <row r="17" spans="1:11" x14ac:dyDescent="0.25">
      <c r="A17" s="5" t="s">
        <v>11</v>
      </c>
      <c r="B17" s="18" t="s">
        <v>34</v>
      </c>
      <c r="C17" s="16">
        <v>1237881</v>
      </c>
      <c r="D17" s="16">
        <f t="shared" si="0"/>
        <v>1064112</v>
      </c>
      <c r="E17" s="17">
        <f t="shared" si="1"/>
        <v>85.962382490724067</v>
      </c>
      <c r="F17" s="16">
        <v>343679</v>
      </c>
      <c r="G17" s="17">
        <f t="shared" si="2"/>
        <v>32.297258183349122</v>
      </c>
      <c r="H17" s="16">
        <v>283554</v>
      </c>
      <c r="I17" s="17">
        <f t="shared" si="3"/>
        <v>26.647007081961299</v>
      </c>
      <c r="J17" s="16">
        <v>436879</v>
      </c>
      <c r="K17" s="17">
        <f t="shared" si="4"/>
        <v>41.05573473468958</v>
      </c>
    </row>
    <row r="18" spans="1:11" x14ac:dyDescent="0.25">
      <c r="A18" s="5" t="s">
        <v>14</v>
      </c>
      <c r="B18" s="18" t="s">
        <v>35</v>
      </c>
      <c r="C18" s="15">
        <v>1691250</v>
      </c>
      <c r="D18" s="16">
        <f t="shared" si="0"/>
        <v>1519686</v>
      </c>
      <c r="E18" s="17">
        <f t="shared" si="1"/>
        <v>89.855787139689582</v>
      </c>
      <c r="F18" s="15">
        <v>690635</v>
      </c>
      <c r="G18" s="17">
        <f t="shared" si="2"/>
        <v>45.445901324352533</v>
      </c>
      <c r="H18" s="15">
        <v>258901</v>
      </c>
      <c r="I18" s="17">
        <f t="shared" si="3"/>
        <v>17.036479904401304</v>
      </c>
      <c r="J18" s="15">
        <v>570150</v>
      </c>
      <c r="K18" s="17">
        <f t="shared" si="4"/>
        <v>37.517618771246163</v>
      </c>
    </row>
    <row r="19" spans="1:11" x14ac:dyDescent="0.25">
      <c r="A19" s="5" t="s">
        <v>15</v>
      </c>
      <c r="B19" s="18" t="s">
        <v>36</v>
      </c>
      <c r="C19" s="16">
        <v>1630098</v>
      </c>
      <c r="D19" s="16">
        <f t="shared" si="0"/>
        <v>1484011</v>
      </c>
      <c r="E19" s="17">
        <f t="shared" si="1"/>
        <v>91.03814617280679</v>
      </c>
      <c r="F19" s="16">
        <v>262394</v>
      </c>
      <c r="G19" s="17">
        <f t="shared" si="2"/>
        <v>17.681405326510383</v>
      </c>
      <c r="H19" s="16">
        <v>324181</v>
      </c>
      <c r="I19" s="17">
        <f t="shared" si="3"/>
        <v>21.844918939280099</v>
      </c>
      <c r="J19" s="16">
        <v>897436</v>
      </c>
      <c r="K19" s="17">
        <f t="shared" si="4"/>
        <v>60.473675734209515</v>
      </c>
    </row>
    <row r="20" spans="1:11" x14ac:dyDescent="0.25">
      <c r="A20" s="5" t="s">
        <v>16</v>
      </c>
      <c r="B20" s="18" t="s">
        <v>37</v>
      </c>
      <c r="C20" s="16">
        <v>932175.20000000007</v>
      </c>
      <c r="D20" s="16">
        <f t="shared" si="0"/>
        <v>792630</v>
      </c>
      <c r="E20" s="17">
        <f t="shared" si="1"/>
        <v>85.030153130012465</v>
      </c>
      <c r="F20" s="16">
        <v>201444</v>
      </c>
      <c r="G20" s="17">
        <f t="shared" si="2"/>
        <v>25.414632300064344</v>
      </c>
      <c r="H20" s="16">
        <v>300855</v>
      </c>
      <c r="I20" s="17">
        <f t="shared" si="3"/>
        <v>37.956549714242456</v>
      </c>
      <c r="J20" s="16">
        <v>290331</v>
      </c>
      <c r="K20" s="17">
        <f t="shared" si="4"/>
        <v>36.628817985693196</v>
      </c>
    </row>
    <row r="21" spans="1:11" x14ac:dyDescent="0.25">
      <c r="A21" s="5" t="s">
        <v>17</v>
      </c>
      <c r="B21" s="18" t="s">
        <v>38</v>
      </c>
      <c r="C21" s="16">
        <v>651953.83333333337</v>
      </c>
      <c r="D21" s="16">
        <f t="shared" si="0"/>
        <v>596082</v>
      </c>
      <c r="E21" s="17">
        <f t="shared" si="1"/>
        <v>91.430093593027919</v>
      </c>
      <c r="F21" s="16">
        <v>128101</v>
      </c>
      <c r="G21" s="17">
        <f t="shared" si="2"/>
        <v>21.49049962924564</v>
      </c>
      <c r="H21" s="16">
        <v>193999</v>
      </c>
      <c r="I21" s="17">
        <f t="shared" si="3"/>
        <v>32.545690022513682</v>
      </c>
      <c r="J21" s="16">
        <v>273982</v>
      </c>
      <c r="K21" s="17">
        <f t="shared" si="4"/>
        <v>45.963810348240678</v>
      </c>
    </row>
    <row r="22" spans="1:11" x14ac:dyDescent="0.25">
      <c r="A22" s="5" t="s">
        <v>18</v>
      </c>
      <c r="B22" s="18" t="s">
        <v>39</v>
      </c>
      <c r="C22" s="16">
        <v>978188</v>
      </c>
      <c r="D22" s="16">
        <f t="shared" si="0"/>
        <v>912224</v>
      </c>
      <c r="E22" s="17">
        <f t="shared" si="1"/>
        <v>93.25651101833185</v>
      </c>
      <c r="F22" s="16">
        <v>148959</v>
      </c>
      <c r="G22" s="17">
        <f t="shared" si="2"/>
        <v>16.329213000315711</v>
      </c>
      <c r="H22" s="16">
        <v>243698</v>
      </c>
      <c r="I22" s="17">
        <f t="shared" si="3"/>
        <v>26.714710422001612</v>
      </c>
      <c r="J22" s="16">
        <v>519567</v>
      </c>
      <c r="K22" s="17">
        <f t="shared" si="4"/>
        <v>56.956076577682673</v>
      </c>
    </row>
    <row r="23" spans="1:11" x14ac:dyDescent="0.25">
      <c r="A23" s="5" t="s">
        <v>19</v>
      </c>
      <c r="B23" s="18" t="s">
        <v>40</v>
      </c>
      <c r="C23" s="16">
        <v>1057548</v>
      </c>
      <c r="D23" s="16">
        <f t="shared" si="0"/>
        <v>977823</v>
      </c>
      <c r="E23" s="17">
        <f t="shared" si="1"/>
        <v>92.461335088336412</v>
      </c>
      <c r="F23" s="16">
        <v>268469</v>
      </c>
      <c r="G23" s="17">
        <f t="shared" si="2"/>
        <v>27.455786988033623</v>
      </c>
      <c r="H23" s="16">
        <v>216757</v>
      </c>
      <c r="I23" s="17">
        <f t="shared" si="3"/>
        <v>22.167304307630317</v>
      </c>
      <c r="J23" s="16">
        <v>492597</v>
      </c>
      <c r="K23" s="17">
        <f t="shared" si="4"/>
        <v>50.37690870433606</v>
      </c>
    </row>
    <row r="24" spans="1:11" x14ac:dyDescent="0.25">
      <c r="A24" s="5" t="s">
        <v>20</v>
      </c>
      <c r="B24" s="18" t="s">
        <v>41</v>
      </c>
      <c r="C24" s="16">
        <v>932989</v>
      </c>
      <c r="D24" s="16">
        <f t="shared" si="0"/>
        <v>814104</v>
      </c>
      <c r="E24" s="17">
        <f t="shared" si="1"/>
        <v>87.257620400669254</v>
      </c>
      <c r="F24" s="16">
        <v>357549</v>
      </c>
      <c r="G24" s="17">
        <f t="shared" si="2"/>
        <v>43.919327260399164</v>
      </c>
      <c r="H24" s="16">
        <v>172606</v>
      </c>
      <c r="I24" s="17">
        <f t="shared" si="3"/>
        <v>21.201959454811671</v>
      </c>
      <c r="J24" s="16">
        <v>283949</v>
      </c>
      <c r="K24" s="17">
        <f t="shared" si="4"/>
        <v>34.878713284789164</v>
      </c>
    </row>
    <row r="25" spans="1:11" x14ac:dyDescent="0.25">
      <c r="A25" s="5" t="s">
        <v>5</v>
      </c>
      <c r="B25" s="18" t="s">
        <v>42</v>
      </c>
      <c r="C25" s="16">
        <v>528856</v>
      </c>
      <c r="D25" s="16">
        <f t="shared" si="0"/>
        <v>481488</v>
      </c>
      <c r="E25" s="17">
        <f t="shared" si="1"/>
        <v>91.043308575491253</v>
      </c>
      <c r="F25" s="16">
        <v>104879</v>
      </c>
      <c r="G25" s="17">
        <f t="shared" si="2"/>
        <v>21.782266640082412</v>
      </c>
      <c r="H25" s="16">
        <v>157730</v>
      </c>
      <c r="I25" s="17">
        <f t="shared" si="3"/>
        <v>32.758864187684843</v>
      </c>
      <c r="J25" s="16">
        <v>218879</v>
      </c>
      <c r="K25" s="17">
        <f t="shared" si="4"/>
        <v>45.458869172232745</v>
      </c>
    </row>
    <row r="26" spans="1:11" ht="30" x14ac:dyDescent="0.25">
      <c r="A26" s="34" t="s">
        <v>44</v>
      </c>
      <c r="B26" s="23" t="s">
        <v>43</v>
      </c>
      <c r="C26" s="26">
        <v>649474.66666666663</v>
      </c>
      <c r="D26" s="26">
        <f t="shared" si="0"/>
        <v>342363</v>
      </c>
      <c r="E26" s="27">
        <f t="shared" si="1"/>
        <v>52.713834360488278</v>
      </c>
      <c r="F26" s="26">
        <v>217875</v>
      </c>
      <c r="G26" s="28">
        <f t="shared" si="2"/>
        <v>63.638594123780898</v>
      </c>
      <c r="H26" s="26">
        <v>75779</v>
      </c>
      <c r="I26" s="28">
        <f t="shared" si="3"/>
        <v>22.134109118099794</v>
      </c>
      <c r="J26" s="26">
        <v>48709</v>
      </c>
      <c r="K26" s="28">
        <f t="shared" si="4"/>
        <v>14.227296758119307</v>
      </c>
    </row>
    <row r="27" spans="1:11" s="1" customFormat="1" x14ac:dyDescent="0.25">
      <c r="A27" s="57" t="s">
        <v>72</v>
      </c>
      <c r="B27" s="54"/>
      <c r="D27" s="10"/>
      <c r="E27" s="10"/>
    </row>
    <row r="28" spans="1:11" x14ac:dyDescent="0.25">
      <c r="A28" s="53" t="s">
        <v>69</v>
      </c>
    </row>
    <row r="29" spans="1:11" s="10" customFormat="1" ht="15" x14ac:dyDescent="0.2">
      <c r="A29" s="56" t="s">
        <v>71</v>
      </c>
      <c r="C29" s="22"/>
      <c r="D29" s="22"/>
      <c r="E29" s="22"/>
      <c r="F29" s="22"/>
      <c r="G29" s="22"/>
      <c r="H29" s="22"/>
      <c r="I29" s="22"/>
    </row>
    <row r="30" spans="1:11" s="12" customFormat="1" ht="15" x14ac:dyDescent="0.2">
      <c r="A30" s="37"/>
      <c r="B30" s="38"/>
      <c r="C30" s="36"/>
      <c r="D30" s="13"/>
      <c r="E30" s="13"/>
    </row>
    <row r="31" spans="1:11" s="12" customFormat="1" ht="15" x14ac:dyDescent="0.2">
      <c r="A31" s="39"/>
      <c r="B31" s="39"/>
    </row>
  </sheetData>
  <mergeCells count="7">
    <mergeCell ref="A1:K1"/>
    <mergeCell ref="C5:C7"/>
    <mergeCell ref="A5:B8"/>
    <mergeCell ref="D5:E6"/>
    <mergeCell ref="F5:G6"/>
    <mergeCell ref="H5:I6"/>
    <mergeCell ref="J5:K6"/>
  </mergeCells>
  <pageMargins left="0.5" right="0.25" top="0.5" bottom="0.75" header="0.3" footer="0.3"/>
  <pageSetup paperSize="9" scale="51" orientation="portrait" r:id="rId1"/>
  <headerFooter>
    <oddFooter xml:space="preserve">&amp;L&amp;"Arial,Regular"&amp;10________________________________________________
&amp;"Arial,Bold Italic"Compendium of Philippine Environment Statistics &amp;"Arial,Regular"
Philippine Statistics Authority  </oddFooter>
  </headerFooter>
  <ignoredErrors>
    <ignoredError sqref="G9:I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13063-A618-49E7-BE57-8D2639B525D7}">
  <dimension ref="A1:K31"/>
  <sheetViews>
    <sheetView showGridLines="0" zoomScaleNormal="100" zoomScaleSheetLayoutView="85" workbookViewId="0">
      <selection sqref="A1:K1"/>
    </sheetView>
  </sheetViews>
  <sheetFormatPr defaultRowHeight="15.75" x14ac:dyDescent="0.25"/>
  <cols>
    <col min="1" max="1" width="15.5703125" style="10" customWidth="1"/>
    <col min="2" max="2" width="34.28515625" style="10" bestFit="1" customWidth="1"/>
    <col min="3" max="3" width="14.7109375" style="10" customWidth="1"/>
    <col min="4" max="5" width="16.5703125" style="10" customWidth="1"/>
    <col min="6" max="11" width="14.7109375" style="10" customWidth="1"/>
  </cols>
  <sheetData>
    <row r="1" spans="1:11" x14ac:dyDescent="0.25">
      <c r="A1" s="58" t="s">
        <v>65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x14ac:dyDescent="0.25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25">
      <c r="A3" s="40">
        <v>2018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s="14" customFormat="1" ht="15.75" customHeight="1" x14ac:dyDescent="0.2">
      <c r="A5" s="59" t="s">
        <v>22</v>
      </c>
      <c r="B5" s="60"/>
      <c r="C5" s="63" t="s">
        <v>48</v>
      </c>
      <c r="D5" s="71" t="s">
        <v>46</v>
      </c>
      <c r="E5" s="72"/>
      <c r="F5" s="81" t="s">
        <v>0</v>
      </c>
      <c r="G5" s="81"/>
      <c r="H5" s="77" t="s">
        <v>1</v>
      </c>
      <c r="I5" s="77"/>
      <c r="J5" s="77" t="s">
        <v>2</v>
      </c>
      <c r="K5" s="78"/>
    </row>
    <row r="6" spans="1:11" s="14" customFormat="1" ht="15.75" customHeight="1" x14ac:dyDescent="0.2">
      <c r="A6" s="61"/>
      <c r="B6" s="62"/>
      <c r="C6" s="64"/>
      <c r="D6" s="73"/>
      <c r="E6" s="74"/>
      <c r="F6" s="82"/>
      <c r="G6" s="82"/>
      <c r="H6" s="79"/>
      <c r="I6" s="79"/>
      <c r="J6" s="79"/>
      <c r="K6" s="80"/>
    </row>
    <row r="7" spans="1:11" s="14" customFormat="1" x14ac:dyDescent="0.25">
      <c r="A7" s="61"/>
      <c r="B7" s="62"/>
      <c r="C7" s="64"/>
      <c r="D7" s="8" t="s">
        <v>3</v>
      </c>
      <c r="E7" s="8" t="s">
        <v>4</v>
      </c>
      <c r="F7" s="8" t="s">
        <v>3</v>
      </c>
      <c r="G7" s="8" t="s">
        <v>4</v>
      </c>
      <c r="H7" s="8" t="s">
        <v>3</v>
      </c>
      <c r="I7" s="8" t="s">
        <v>4</v>
      </c>
      <c r="J7" s="8" t="s">
        <v>3</v>
      </c>
      <c r="K7" s="9" t="s">
        <v>4</v>
      </c>
    </row>
    <row r="8" spans="1:11" s="11" customFormat="1" x14ac:dyDescent="0.25">
      <c r="A8" s="75"/>
      <c r="B8" s="76"/>
      <c r="C8" s="31" t="s">
        <v>54</v>
      </c>
      <c r="D8" s="32" t="s">
        <v>60</v>
      </c>
      <c r="E8" s="32" t="s">
        <v>55</v>
      </c>
      <c r="F8" s="32" t="s">
        <v>56</v>
      </c>
      <c r="G8" s="32" t="s">
        <v>61</v>
      </c>
      <c r="H8" s="32" t="s">
        <v>58</v>
      </c>
      <c r="I8" s="33" t="s">
        <v>62</v>
      </c>
      <c r="J8" s="32" t="s">
        <v>63</v>
      </c>
      <c r="K8" s="33" t="s">
        <v>64</v>
      </c>
    </row>
    <row r="9" spans="1:11" x14ac:dyDescent="0.25">
      <c r="A9" s="19" t="s">
        <v>21</v>
      </c>
      <c r="B9" s="19"/>
      <c r="C9" s="20">
        <f>SUM(C10:C26)</f>
        <v>20327477</v>
      </c>
      <c r="D9" s="20">
        <f>SUM(F9,H9,J9)</f>
        <v>18277172</v>
      </c>
      <c r="E9" s="21">
        <f>100*D9/C9</f>
        <v>89.91362774632583</v>
      </c>
      <c r="F9" s="20">
        <f>SUM(F10:F26)</f>
        <v>5004793</v>
      </c>
      <c r="G9" s="21">
        <f>100*F9/$D9</f>
        <v>27.382753743303397</v>
      </c>
      <c r="H9" s="20">
        <f>SUM(H10:H26)</f>
        <v>2651624</v>
      </c>
      <c r="I9" s="21">
        <f>100*H9/$D9</f>
        <v>14.5078461810175</v>
      </c>
      <c r="J9" s="20">
        <f>SUM(J10:J26)</f>
        <v>10620755</v>
      </c>
      <c r="K9" s="21">
        <f>100*J9/$D9</f>
        <v>58.109400075679105</v>
      </c>
    </row>
    <row r="10" spans="1:11" x14ac:dyDescent="0.25">
      <c r="A10" s="3" t="s">
        <v>6</v>
      </c>
      <c r="B10" s="18" t="s">
        <v>27</v>
      </c>
      <c r="C10" s="16">
        <v>2246839</v>
      </c>
      <c r="D10" s="16">
        <f>SUM(F10,H10,J10)</f>
        <v>2213001</v>
      </c>
      <c r="E10" s="17">
        <f>100*D10/C10</f>
        <v>98.493973088414435</v>
      </c>
      <c r="F10" s="16">
        <v>2263</v>
      </c>
      <c r="G10" s="17">
        <f>100*F10/$D10</f>
        <v>0.10225933020364654</v>
      </c>
      <c r="H10" s="16">
        <v>8919</v>
      </c>
      <c r="I10" s="17">
        <f>100*H10/$D10</f>
        <v>0.40302738227411555</v>
      </c>
      <c r="J10" s="16">
        <v>2201819</v>
      </c>
      <c r="K10" s="17">
        <f>100*J10/$D10</f>
        <v>99.494713287522231</v>
      </c>
    </row>
    <row r="11" spans="1:11" x14ac:dyDescent="0.25">
      <c r="A11" s="5" t="s">
        <v>7</v>
      </c>
      <c r="B11" s="18" t="s">
        <v>28</v>
      </c>
      <c r="C11" s="16">
        <v>368056</v>
      </c>
      <c r="D11" s="16">
        <f t="shared" ref="D11:D26" si="0">SUM(F11,H11,J11)</f>
        <v>213871</v>
      </c>
      <c r="E11" s="17">
        <f t="shared" ref="E11:E26" si="1">100*D11/C11</f>
        <v>58.108277001325888</v>
      </c>
      <c r="F11" s="16">
        <v>48849</v>
      </c>
      <c r="G11" s="17">
        <f t="shared" ref="G11:G26" si="2">100*F11/$D11</f>
        <v>22.840403794810889</v>
      </c>
      <c r="H11" s="16">
        <v>41956</v>
      </c>
      <c r="I11" s="17">
        <f t="shared" ref="I11:I26" si="3">100*H11/$D11</f>
        <v>19.617432938547068</v>
      </c>
      <c r="J11" s="16">
        <v>123066</v>
      </c>
      <c r="K11" s="17">
        <f t="shared" ref="K11:K26" si="4">100*J11/$D11</f>
        <v>57.542163266642042</v>
      </c>
    </row>
    <row r="12" spans="1:11" x14ac:dyDescent="0.25">
      <c r="A12" s="5" t="s">
        <v>8</v>
      </c>
      <c r="B12" s="18" t="s">
        <v>29</v>
      </c>
      <c r="C12" s="15">
        <v>1003252</v>
      </c>
      <c r="D12" s="16">
        <f t="shared" si="0"/>
        <v>966300</v>
      </c>
      <c r="E12" s="17">
        <f t="shared" si="1"/>
        <v>96.316777838469292</v>
      </c>
      <c r="F12" s="16">
        <v>577436</v>
      </c>
      <c r="G12" s="17">
        <f t="shared" si="2"/>
        <v>59.757425230259756</v>
      </c>
      <c r="H12" s="16">
        <v>48034</v>
      </c>
      <c r="I12" s="17">
        <f t="shared" si="3"/>
        <v>4.9709200041395007</v>
      </c>
      <c r="J12" s="16">
        <v>340830</v>
      </c>
      <c r="K12" s="17">
        <f t="shared" si="4"/>
        <v>35.271654765600744</v>
      </c>
    </row>
    <row r="13" spans="1:11" x14ac:dyDescent="0.25">
      <c r="A13" s="5" t="s">
        <v>9</v>
      </c>
      <c r="B13" s="18" t="s">
        <v>30</v>
      </c>
      <c r="C13" s="16">
        <v>749627</v>
      </c>
      <c r="D13" s="16">
        <f t="shared" si="0"/>
        <v>685891</v>
      </c>
      <c r="E13" s="17">
        <f t="shared" si="1"/>
        <v>91.497638158710927</v>
      </c>
      <c r="F13" s="16">
        <v>439671</v>
      </c>
      <c r="G13" s="17">
        <f t="shared" si="2"/>
        <v>64.102167837163634</v>
      </c>
      <c r="H13" s="16">
        <v>45196</v>
      </c>
      <c r="I13" s="17">
        <f t="shared" si="3"/>
        <v>6.5893851938573329</v>
      </c>
      <c r="J13" s="16">
        <v>201024</v>
      </c>
      <c r="K13" s="17">
        <f t="shared" si="4"/>
        <v>29.308446968979037</v>
      </c>
    </row>
    <row r="14" spans="1:11" x14ac:dyDescent="0.25">
      <c r="A14" s="5" t="s">
        <v>10</v>
      </c>
      <c r="B14" s="18" t="s">
        <v>31</v>
      </c>
      <c r="C14" s="16">
        <v>2018469</v>
      </c>
      <c r="D14" s="16">
        <f t="shared" si="0"/>
        <v>1899724</v>
      </c>
      <c r="E14" s="17">
        <f t="shared" si="1"/>
        <v>94.117075862943651</v>
      </c>
      <c r="F14" s="16">
        <v>513350</v>
      </c>
      <c r="G14" s="17">
        <f t="shared" si="2"/>
        <v>27.022346404003951</v>
      </c>
      <c r="H14" s="16">
        <v>59147</v>
      </c>
      <c r="I14" s="17">
        <f t="shared" si="3"/>
        <v>3.1134522699086813</v>
      </c>
      <c r="J14" s="16">
        <v>1327227</v>
      </c>
      <c r="K14" s="17">
        <f t="shared" si="4"/>
        <v>69.864201326087368</v>
      </c>
    </row>
    <row r="15" spans="1:11" x14ac:dyDescent="0.25">
      <c r="A15" s="5" t="s">
        <v>12</v>
      </c>
      <c r="B15" s="18" t="s">
        <v>32</v>
      </c>
      <c r="C15" s="16">
        <v>2833411</v>
      </c>
      <c r="D15" s="16">
        <f t="shared" si="0"/>
        <v>2584935</v>
      </c>
      <c r="E15" s="17">
        <f t="shared" si="1"/>
        <v>91.230499211021623</v>
      </c>
      <c r="F15" s="16">
        <v>366696</v>
      </c>
      <c r="G15" s="17">
        <f t="shared" si="2"/>
        <v>14.185888620023327</v>
      </c>
      <c r="H15" s="16">
        <v>151586</v>
      </c>
      <c r="I15" s="17">
        <f t="shared" si="3"/>
        <v>5.8642093514923976</v>
      </c>
      <c r="J15" s="16">
        <v>2066653</v>
      </c>
      <c r="K15" s="17">
        <f t="shared" si="4"/>
        <v>79.949902028484274</v>
      </c>
    </row>
    <row r="16" spans="1:11" x14ac:dyDescent="0.25">
      <c r="A16" s="5" t="s">
        <v>13</v>
      </c>
      <c r="B16" s="18" t="s">
        <v>33</v>
      </c>
      <c r="C16" s="15">
        <v>677717</v>
      </c>
      <c r="D16" s="16">
        <f t="shared" si="0"/>
        <v>622953</v>
      </c>
      <c r="E16" s="17">
        <f t="shared" si="1"/>
        <v>91.919340963853642</v>
      </c>
      <c r="F16" s="15">
        <v>300024</v>
      </c>
      <c r="G16" s="17">
        <f t="shared" si="2"/>
        <v>48.161578802895242</v>
      </c>
      <c r="H16" s="15">
        <v>120783</v>
      </c>
      <c r="I16" s="17">
        <f t="shared" si="3"/>
        <v>19.388782139262513</v>
      </c>
      <c r="J16" s="15">
        <v>202146</v>
      </c>
      <c r="K16" s="17">
        <f t="shared" si="4"/>
        <v>32.449639057842248</v>
      </c>
    </row>
    <row r="17" spans="1:11" x14ac:dyDescent="0.25">
      <c r="A17" s="5" t="s">
        <v>11</v>
      </c>
      <c r="B17" s="18" t="s">
        <v>34</v>
      </c>
      <c r="C17" s="16">
        <v>1122857</v>
      </c>
      <c r="D17" s="16">
        <f t="shared" si="0"/>
        <v>1023036</v>
      </c>
      <c r="E17" s="17">
        <f t="shared" si="1"/>
        <v>91.110087927492103</v>
      </c>
      <c r="F17" s="16">
        <v>328152</v>
      </c>
      <c r="G17" s="17">
        <f t="shared" si="2"/>
        <v>32.076290570419808</v>
      </c>
      <c r="H17" s="16">
        <v>283799</v>
      </c>
      <c r="I17" s="17">
        <f t="shared" si="3"/>
        <v>27.740861514159814</v>
      </c>
      <c r="J17" s="16">
        <v>411085</v>
      </c>
      <c r="K17" s="17">
        <f t="shared" si="4"/>
        <v>40.182847915420375</v>
      </c>
    </row>
    <row r="18" spans="1:11" x14ac:dyDescent="0.25">
      <c r="A18" s="5" t="s">
        <v>14</v>
      </c>
      <c r="B18" s="18" t="s">
        <v>35</v>
      </c>
      <c r="C18" s="15">
        <v>1694547</v>
      </c>
      <c r="D18" s="16">
        <f t="shared" si="0"/>
        <v>1560213</v>
      </c>
      <c r="E18" s="17">
        <f t="shared" si="1"/>
        <v>92.072571607633193</v>
      </c>
      <c r="F18" s="15">
        <v>695382</v>
      </c>
      <c r="G18" s="17">
        <f t="shared" si="2"/>
        <v>44.569683754718106</v>
      </c>
      <c r="H18" s="15">
        <v>253344</v>
      </c>
      <c r="I18" s="17">
        <f t="shared" si="3"/>
        <v>16.237782918101566</v>
      </c>
      <c r="J18" s="15">
        <v>611487</v>
      </c>
      <c r="K18" s="17">
        <f t="shared" si="4"/>
        <v>39.192533327180328</v>
      </c>
    </row>
    <row r="19" spans="1:11" x14ac:dyDescent="0.25">
      <c r="A19" s="5" t="s">
        <v>15</v>
      </c>
      <c r="B19" s="18" t="s">
        <v>36</v>
      </c>
      <c r="C19" s="16">
        <v>1719254</v>
      </c>
      <c r="D19" s="16">
        <f t="shared" si="0"/>
        <v>1364658</v>
      </c>
      <c r="E19" s="17">
        <f t="shared" si="1"/>
        <v>79.375007997654791</v>
      </c>
      <c r="F19" s="16">
        <v>220976</v>
      </c>
      <c r="G19" s="17">
        <f t="shared" si="2"/>
        <v>16.192775039606992</v>
      </c>
      <c r="H19" s="16">
        <v>294050</v>
      </c>
      <c r="I19" s="17">
        <f t="shared" si="3"/>
        <v>21.547523262238599</v>
      </c>
      <c r="J19" s="16">
        <v>849632</v>
      </c>
      <c r="K19" s="17">
        <f t="shared" si="4"/>
        <v>62.259701698154409</v>
      </c>
    </row>
    <row r="20" spans="1:11" x14ac:dyDescent="0.25">
      <c r="A20" s="5" t="s">
        <v>16</v>
      </c>
      <c r="B20" s="18" t="s">
        <v>37</v>
      </c>
      <c r="C20" s="16">
        <v>924197</v>
      </c>
      <c r="D20" s="16">
        <f t="shared" si="0"/>
        <v>806526</v>
      </c>
      <c r="E20" s="17">
        <f t="shared" si="1"/>
        <v>87.267757848164408</v>
      </c>
      <c r="F20" s="16">
        <v>235092</v>
      </c>
      <c r="G20" s="17">
        <f t="shared" si="2"/>
        <v>29.148719322129725</v>
      </c>
      <c r="H20" s="16">
        <v>267654</v>
      </c>
      <c r="I20" s="17">
        <f t="shared" si="3"/>
        <v>33.186034920138965</v>
      </c>
      <c r="J20" s="16">
        <v>303780</v>
      </c>
      <c r="K20" s="17">
        <f t="shared" si="4"/>
        <v>37.665245757731306</v>
      </c>
    </row>
    <row r="21" spans="1:11" x14ac:dyDescent="0.25">
      <c r="A21" s="5" t="s">
        <v>17</v>
      </c>
      <c r="B21" s="18" t="s">
        <v>38</v>
      </c>
      <c r="C21" s="16">
        <v>662461</v>
      </c>
      <c r="D21" s="16">
        <f t="shared" si="0"/>
        <v>596322</v>
      </c>
      <c r="E21" s="17">
        <f t="shared" si="1"/>
        <v>90.016166989452969</v>
      </c>
      <c r="F21" s="16">
        <v>127883</v>
      </c>
      <c r="G21" s="17">
        <f t="shared" si="2"/>
        <v>21.445292979296422</v>
      </c>
      <c r="H21" s="16">
        <v>193946</v>
      </c>
      <c r="I21" s="17">
        <f t="shared" si="3"/>
        <v>32.523703636625847</v>
      </c>
      <c r="J21" s="16">
        <v>274493</v>
      </c>
      <c r="K21" s="17">
        <f t="shared" si="4"/>
        <v>46.031003384077728</v>
      </c>
    </row>
    <row r="22" spans="1:11" x14ac:dyDescent="0.25">
      <c r="A22" s="5" t="s">
        <v>18</v>
      </c>
      <c r="B22" s="18" t="s">
        <v>39</v>
      </c>
      <c r="C22" s="16">
        <v>995487</v>
      </c>
      <c r="D22" s="16">
        <f t="shared" si="0"/>
        <v>928980</v>
      </c>
      <c r="E22" s="17">
        <f t="shared" si="1"/>
        <v>93.31914932088516</v>
      </c>
      <c r="F22" s="16">
        <v>165402</v>
      </c>
      <c r="G22" s="17">
        <f t="shared" si="2"/>
        <v>17.804689013757024</v>
      </c>
      <c r="H22" s="16">
        <v>224784</v>
      </c>
      <c r="I22" s="17">
        <f t="shared" si="3"/>
        <v>24.196861073435382</v>
      </c>
      <c r="J22" s="16">
        <v>538794</v>
      </c>
      <c r="K22" s="17">
        <f t="shared" si="4"/>
        <v>57.998449912807594</v>
      </c>
    </row>
    <row r="23" spans="1:11" x14ac:dyDescent="0.25">
      <c r="A23" s="5" t="s">
        <v>19</v>
      </c>
      <c r="B23" s="18" t="s">
        <v>40</v>
      </c>
      <c r="C23" s="16">
        <v>1049590</v>
      </c>
      <c r="D23" s="16">
        <f t="shared" si="0"/>
        <v>994747</v>
      </c>
      <c r="E23" s="17">
        <f t="shared" si="1"/>
        <v>94.77481683323964</v>
      </c>
      <c r="F23" s="16">
        <v>269561</v>
      </c>
      <c r="G23" s="17">
        <f t="shared" si="2"/>
        <v>27.098448148122085</v>
      </c>
      <c r="H23" s="16">
        <v>209910</v>
      </c>
      <c r="I23" s="17">
        <f t="shared" si="3"/>
        <v>21.101848007583836</v>
      </c>
      <c r="J23" s="16">
        <v>515276</v>
      </c>
      <c r="K23" s="17">
        <f t="shared" si="4"/>
        <v>51.799703844294079</v>
      </c>
    </row>
    <row r="24" spans="1:11" x14ac:dyDescent="0.25">
      <c r="A24" s="5" t="s">
        <v>20</v>
      </c>
      <c r="B24" s="18" t="s">
        <v>41</v>
      </c>
      <c r="C24" s="16">
        <v>1035647</v>
      </c>
      <c r="D24" s="16">
        <f t="shared" si="0"/>
        <v>922716</v>
      </c>
      <c r="E24" s="17">
        <f t="shared" si="1"/>
        <v>89.095608831966871</v>
      </c>
      <c r="F24" s="16">
        <v>358774</v>
      </c>
      <c r="G24" s="17">
        <f t="shared" si="2"/>
        <v>38.882386346394775</v>
      </c>
      <c r="H24" s="16">
        <v>197984</v>
      </c>
      <c r="I24" s="17">
        <f t="shared" si="3"/>
        <v>21.456656219248394</v>
      </c>
      <c r="J24" s="16">
        <v>365958</v>
      </c>
      <c r="K24" s="17">
        <f t="shared" si="4"/>
        <v>39.660957434356831</v>
      </c>
    </row>
    <row r="25" spans="1:11" x14ac:dyDescent="0.25">
      <c r="A25" s="5" t="s">
        <v>5</v>
      </c>
      <c r="B25" s="18" t="s">
        <v>42</v>
      </c>
      <c r="C25" s="16">
        <v>540576</v>
      </c>
      <c r="D25" s="16">
        <f t="shared" si="0"/>
        <v>509743</v>
      </c>
      <c r="E25" s="17">
        <f t="shared" si="1"/>
        <v>94.296269164742796</v>
      </c>
      <c r="F25" s="16">
        <v>115007</v>
      </c>
      <c r="G25" s="17">
        <f t="shared" si="2"/>
        <v>22.561761515116441</v>
      </c>
      <c r="H25" s="16">
        <v>159718</v>
      </c>
      <c r="I25" s="17">
        <f t="shared" si="3"/>
        <v>31.333044298793705</v>
      </c>
      <c r="J25" s="16">
        <v>235018</v>
      </c>
      <c r="K25" s="17">
        <f t="shared" si="4"/>
        <v>46.105194186089854</v>
      </c>
    </row>
    <row r="26" spans="1:11" ht="30" x14ac:dyDescent="0.25">
      <c r="A26" s="34" t="s">
        <v>44</v>
      </c>
      <c r="B26" s="23" t="s">
        <v>43</v>
      </c>
      <c r="C26" s="26">
        <v>685490</v>
      </c>
      <c r="D26" s="26">
        <f t="shared" si="0"/>
        <v>383556</v>
      </c>
      <c r="E26" s="27">
        <f t="shared" si="1"/>
        <v>55.953551474127998</v>
      </c>
      <c r="F26" s="26">
        <v>240275</v>
      </c>
      <c r="G26" s="28">
        <f t="shared" si="2"/>
        <v>62.644046762402361</v>
      </c>
      <c r="H26" s="26">
        <v>90814</v>
      </c>
      <c r="I26" s="28">
        <f t="shared" si="3"/>
        <v>23.676855530874239</v>
      </c>
      <c r="J26" s="26">
        <v>52467</v>
      </c>
      <c r="K26" s="28">
        <f t="shared" si="4"/>
        <v>13.679097706723399</v>
      </c>
    </row>
    <row r="27" spans="1:11" s="1" customFormat="1" x14ac:dyDescent="0.25">
      <c r="A27" s="57" t="s">
        <v>72</v>
      </c>
      <c r="B27" s="54"/>
      <c r="D27" s="10"/>
      <c r="E27" s="10"/>
    </row>
    <row r="28" spans="1:11" x14ac:dyDescent="0.25">
      <c r="A28" s="53" t="s">
        <v>69</v>
      </c>
    </row>
    <row r="29" spans="1:11" s="10" customFormat="1" ht="15" x14ac:dyDescent="0.2">
      <c r="A29" s="56" t="s">
        <v>71</v>
      </c>
      <c r="C29" s="22"/>
      <c r="D29" s="22"/>
      <c r="E29" s="22"/>
      <c r="F29" s="22"/>
      <c r="G29" s="22"/>
      <c r="H29" s="22"/>
      <c r="I29" s="22"/>
    </row>
    <row r="30" spans="1:11" s="12" customFormat="1" ht="15" x14ac:dyDescent="0.2">
      <c r="A30" s="37"/>
      <c r="B30" s="38"/>
      <c r="C30" s="36"/>
      <c r="D30" s="13"/>
      <c r="E30" s="13"/>
    </row>
    <row r="31" spans="1:11" s="12" customFormat="1" ht="15" x14ac:dyDescent="0.2">
      <c r="A31" s="39"/>
      <c r="B31" s="39"/>
    </row>
  </sheetData>
  <mergeCells count="7">
    <mergeCell ref="A1:K1"/>
    <mergeCell ref="A5:B8"/>
    <mergeCell ref="C5:C7"/>
    <mergeCell ref="D5:E6"/>
    <mergeCell ref="F5:G6"/>
    <mergeCell ref="H5:I6"/>
    <mergeCell ref="J5:K6"/>
  </mergeCells>
  <pageMargins left="0.5" right="0.25" top="0.5" bottom="0.75" header="0.3" footer="0.3"/>
  <pageSetup paperSize="9" scale="51" orientation="portrait" r:id="rId1"/>
  <headerFooter>
    <oddFooter xml:space="preserve">&amp;L&amp;"Arial,Regular"&amp;10________________________________________________
&amp;"Arial,Bold Italic"Compendium of Philippine Environment Statistics &amp;"Arial,Regular"
Philippine Statistics Authority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 Myra C. Concepcion</dc:creator>
  <cp:lastModifiedBy>Edward Eugenio P. Lopez-Dee</cp:lastModifiedBy>
  <cp:lastPrinted>2020-01-07T06:10:04Z</cp:lastPrinted>
  <dcterms:created xsi:type="dcterms:W3CDTF">2019-05-02T03:10:43Z</dcterms:created>
  <dcterms:modified xsi:type="dcterms:W3CDTF">2021-09-14T09:26:02Z</dcterms:modified>
  <cp:contentStatus/>
</cp:coreProperties>
</file>