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inal\Press Kit\"/>
    </mc:Choice>
  </mc:AlternateContent>
  <bookViews>
    <workbookView xWindow="0" yWindow="0" windowWidth="28800" windowHeight="11700"/>
  </bookViews>
  <sheets>
    <sheet name="Tab 3" sheetId="1" r:id="rId1"/>
  </sheets>
  <externalReferences>
    <externalReference r:id="rId2"/>
  </externalReferences>
  <definedNames>
    <definedName name="_xlnm.Print_Area" localSheetId="0">'Tab 3'!$A$1:$B$65</definedName>
    <definedName name="_xlnm.Print_Titles" localSheetId="0">'Tab 3'!$4:$6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D42" i="1" s="1"/>
  <c r="C43" i="1"/>
  <c r="C42" i="1" s="1"/>
  <c r="B43" i="1"/>
  <c r="E42" i="1"/>
  <c r="B42" i="1"/>
  <c r="E39" i="1"/>
  <c r="D39" i="1"/>
  <c r="C39" i="1"/>
  <c r="C37" i="1" s="1"/>
  <c r="B39" i="1"/>
  <c r="E38" i="1"/>
  <c r="D38" i="1"/>
  <c r="C38" i="1"/>
  <c r="B38" i="1"/>
  <c r="B37" i="1" s="1"/>
  <c r="E37" i="1"/>
  <c r="D37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D28" i="1" s="1"/>
  <c r="C29" i="1"/>
  <c r="C28" i="1" s="1"/>
  <c r="B29" i="1"/>
  <c r="E28" i="1"/>
  <c r="B28" i="1"/>
  <c r="E24" i="1"/>
  <c r="D24" i="1"/>
  <c r="C24" i="1"/>
  <c r="B24" i="1"/>
  <c r="E21" i="1"/>
  <c r="D21" i="1"/>
  <c r="C21" i="1"/>
  <c r="B21" i="1"/>
  <c r="E20" i="1"/>
  <c r="D20" i="1"/>
  <c r="C20" i="1"/>
  <c r="B20" i="1"/>
  <c r="E19" i="1"/>
  <c r="D19" i="1"/>
  <c r="C19" i="1"/>
  <c r="B19" i="1"/>
  <c r="B18" i="1" s="1"/>
  <c r="E18" i="1"/>
  <c r="D18" i="1"/>
  <c r="C18" i="1"/>
  <c r="E15" i="1"/>
  <c r="D15" i="1"/>
  <c r="C15" i="1"/>
  <c r="B15" i="1"/>
  <c r="E14" i="1"/>
  <c r="D14" i="1"/>
  <c r="C14" i="1"/>
  <c r="B14" i="1"/>
  <c r="E13" i="1"/>
  <c r="D13" i="1"/>
  <c r="C13" i="1"/>
  <c r="B13" i="1"/>
  <c r="B12" i="1" s="1"/>
  <c r="E12" i="1"/>
  <c r="D12" i="1"/>
  <c r="C12" i="1"/>
  <c r="E8" i="1"/>
  <c r="D8" i="1"/>
  <c r="C8" i="1"/>
  <c r="B8" i="1"/>
</calcChain>
</file>

<file path=xl/sharedStrings.xml><?xml version="1.0" encoding="utf-8"?>
<sst xmlns="http://schemas.openxmlformats.org/spreadsheetml/2006/main" count="59" uniqueCount="47">
  <si>
    <t>October 2020, July 2020, April 2020 and October 2019</t>
  </si>
  <si>
    <t>(In percent)</t>
  </si>
  <si>
    <t>Hours Worked/Major Industry Group/Age Group/Sex/ Highest Grade Completed</t>
  </si>
  <si>
    <r>
      <t>October 2020</t>
    </r>
    <r>
      <rPr>
        <b/>
        <vertAlign val="superscript"/>
        <sz val="11"/>
        <rFont val="Tahoma"/>
        <family val="2"/>
      </rPr>
      <t>p</t>
    </r>
    <r>
      <rPr>
        <b/>
        <sz val="11"/>
        <rFont val="Tahoma"/>
        <family val="2"/>
      </rPr>
      <t xml:space="preserve">                           </t>
    </r>
  </si>
  <si>
    <r>
      <t>July 2020</t>
    </r>
    <r>
      <rPr>
        <b/>
        <vertAlign val="superscript"/>
        <sz val="11"/>
        <rFont val="Tahoma"/>
        <family val="2"/>
      </rPr>
      <t>p</t>
    </r>
    <r>
      <rPr>
        <b/>
        <sz val="11"/>
        <rFont val="Tahoma"/>
        <family val="2"/>
      </rPr>
      <t xml:space="preserve">                           </t>
    </r>
  </si>
  <si>
    <r>
      <t>April 2020</t>
    </r>
    <r>
      <rPr>
        <b/>
        <vertAlign val="superscript"/>
        <sz val="11"/>
        <rFont val="Tahoma"/>
        <family val="2"/>
      </rPr>
      <t>F</t>
    </r>
  </si>
  <si>
    <r>
      <t xml:space="preserve">October 2019 </t>
    </r>
    <r>
      <rPr>
        <b/>
        <vertAlign val="superscript"/>
        <sz val="11"/>
        <rFont val="Tahoma"/>
        <family val="2"/>
      </rPr>
      <t>R</t>
    </r>
  </si>
  <si>
    <t>UNDEREMPLOYED PERSONS</t>
  </si>
  <si>
    <t xml:space="preserve">  Number (in thousands)</t>
  </si>
  <si>
    <t xml:space="preserve">  HOURS WORKED IN A WEEK</t>
  </si>
  <si>
    <t xml:space="preserve">    Total</t>
  </si>
  <si>
    <t xml:space="preserve">  Worked less than 40 hours</t>
  </si>
  <si>
    <t xml:space="preserve">  Worked 40 hours and over</t>
  </si>
  <si>
    <t xml:space="preserve">  Did not work</t>
  </si>
  <si>
    <t xml:space="preserve">  SECTOR</t>
  </si>
  <si>
    <t xml:space="preserve">    Total </t>
  </si>
  <si>
    <t xml:space="preserve">  Agriculture</t>
  </si>
  <si>
    <t xml:space="preserve">  Industry</t>
  </si>
  <si>
    <t xml:space="preserve">  Services</t>
  </si>
  <si>
    <t>UNEMPLOYED PERSONS</t>
  </si>
  <si>
    <t xml:space="preserve">  AGE GROUP</t>
  </si>
  <si>
    <t xml:space="preserve">  15 - 24</t>
  </si>
  <si>
    <t xml:space="preserve">  25 - 34</t>
  </si>
  <si>
    <t xml:space="preserve">  35 - 44</t>
  </si>
  <si>
    <t xml:space="preserve">  45 - 54</t>
  </si>
  <si>
    <t xml:space="preserve">  55 - 64</t>
  </si>
  <si>
    <t xml:space="preserve">  65 and over</t>
  </si>
  <si>
    <t xml:space="preserve">  SEX</t>
  </si>
  <si>
    <t xml:space="preserve">  Male</t>
  </si>
  <si>
    <t xml:space="preserve">  Female</t>
  </si>
  <si>
    <t xml:space="preserve">  HIGHEST GRADE COMPLETED</t>
  </si>
  <si>
    <t xml:space="preserve">  No grade completed</t>
  </si>
  <si>
    <t xml:space="preserve">  Elementary</t>
  </si>
  <si>
    <t>Undergraduate</t>
  </si>
  <si>
    <t>Graduate</t>
  </si>
  <si>
    <t xml:space="preserve">  Junior high school</t>
  </si>
  <si>
    <t xml:space="preserve">  Senior high school</t>
  </si>
  <si>
    <t xml:space="preserve">  Post secondary</t>
  </si>
  <si>
    <t xml:space="preserve">  College</t>
  </si>
  <si>
    <t>Notes:</t>
  </si>
  <si>
    <t>P  Estimates are preliminary and may change.</t>
  </si>
  <si>
    <t xml:space="preserve">R  Revised estimates based on 2015 POPCEN-Based Population Projection </t>
  </si>
  <si>
    <t xml:space="preserve">            F  Final </t>
  </si>
  <si>
    <t>Details may not add up to totals due to rounding.</t>
  </si>
  <si>
    <t>Estimates for October 2020 and July 2020 are based on the 2015 CPH-based Population Projection.</t>
  </si>
  <si>
    <t>Source:  Philippine Statistics Authority, Labor Force Survey</t>
  </si>
  <si>
    <t>TABLE 3   Underemployed Persons by Hours Worked and Sector, and Unemployed Persons  by Age Group, Sex and Highest Grade 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</si>
</sst>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mmmm\ yyyy"/>
    <numFmt numFmtId="165" formatCode="_(* #,##0.00_);_(* \(#,##0.00\);_(* &quot;-&quot;??_);_(@_)"/>
    <numFmt numFmtId="166" formatCode="_(* #,##0.0_);_(* \(#,##0.0\);_(* &quot;-&quot;??_);_(@_)"/>
    <numFmt numFmtId="167" formatCode="#,##0.0_);\(#,##0.0\)"/>
    <numFmt numFmtId="168" formatCode="_(* #,##0_);_(* \(#,##0\);_(* &quot;-&quot;??_);_(@_)"/>
  </numFmts>
  <fonts count="11" x14ac:knownFonts="1">
    <font>
      <sz val="10"/>
      <name val="Courier"/>
    </font>
    <font>
      <sz val="10"/>
      <name val="Courier"/>
      <family val="3"/>
    </font>
    <font>
      <b/>
      <sz val="11"/>
      <name val="Tahoma"/>
      <family val="2"/>
    </font>
    <font>
      <sz val="11"/>
      <name val="Tahoma"/>
      <family val="2"/>
    </font>
    <font>
      <b/>
      <vertAlign val="superscript"/>
      <sz val="11"/>
      <name val="Tahoma"/>
      <family val="2"/>
    </font>
    <font>
      <sz val="11"/>
      <color rgb="FFFF0000"/>
      <name val="Tahoma"/>
      <family val="2"/>
    </font>
    <font>
      <sz val="10"/>
      <name val="Arial"/>
      <family val="2"/>
    </font>
    <font>
      <b/>
      <sz val="11"/>
      <color rgb="FFFF000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i/>
      <sz val="1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37" fontId="0" fillId="0" borderId="0"/>
    <xf numFmtId="165" fontId="6" fillId="0" borderId="0" applyFont="0" applyFill="0" applyBorder="0" applyAlignment="0" applyProtection="0"/>
    <xf numFmtId="37" fontId="1" fillId="0" borderId="0"/>
    <xf numFmtId="165" fontId="6" fillId="0" borderId="0" applyFont="0" applyFill="0" applyBorder="0" applyAlignment="0" applyProtection="0"/>
    <xf numFmtId="37" fontId="1" fillId="0" borderId="0"/>
    <xf numFmtId="37" fontId="1" fillId="0" borderId="0"/>
  </cellStyleXfs>
  <cellXfs count="49">
    <xf numFmtId="37" fontId="0" fillId="0" borderId="0" xfId="0"/>
    <xf numFmtId="37" fontId="2" fillId="0" borderId="0" xfId="2" applyFont="1" applyAlignment="1">
      <alignment horizontal="center" vertical="center" wrapText="1"/>
    </xf>
    <xf numFmtId="37" fontId="3" fillId="0" borderId="0" xfId="2" applyFont="1"/>
    <xf numFmtId="37" fontId="2" fillId="0" borderId="0" xfId="0" applyFont="1" applyAlignment="1">
      <alignment horizontal="center" vertical="center"/>
    </xf>
    <xf numFmtId="37" fontId="2" fillId="0" borderId="0" xfId="2" applyFont="1" applyAlignment="1">
      <alignment horizontal="center" vertical="center"/>
    </xf>
    <xf numFmtId="37" fontId="2" fillId="0" borderId="0" xfId="2" applyFont="1" applyAlignment="1">
      <alignment horizontal="center" vertical="center"/>
    </xf>
    <xf numFmtId="37" fontId="2" fillId="0" borderId="1" xfId="2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quotePrefix="1" applyNumberFormat="1" applyFont="1" applyFill="1" applyBorder="1" applyAlignment="1">
      <alignment horizontal="center" vertical="center" wrapText="1"/>
    </xf>
    <xf numFmtId="164" fontId="2" fillId="0" borderId="2" xfId="0" quotePrefix="1" applyNumberFormat="1" applyFont="1" applyBorder="1" applyAlignment="1">
      <alignment horizontal="center" vertical="center" wrapText="1"/>
    </xf>
    <xf numFmtId="37" fontId="2" fillId="0" borderId="0" xfId="2" applyFont="1" applyBorder="1" applyAlignment="1">
      <alignment horizontal="left" vertical="center" wrapText="1"/>
    </xf>
    <xf numFmtId="0" fontId="2" fillId="0" borderId="0" xfId="2" quotePrefix="1" applyNumberFormat="1" applyFont="1" applyBorder="1" applyAlignment="1">
      <alignment horizontal="right" vertical="center" wrapText="1"/>
    </xf>
    <xf numFmtId="37" fontId="2" fillId="0" borderId="0" xfId="2" applyFont="1"/>
    <xf numFmtId="37" fontId="2" fillId="0" borderId="0" xfId="2" applyNumberFormat="1" applyFont="1" applyAlignment="1">
      <alignment horizontal="right" vertical="justify"/>
    </xf>
    <xf numFmtId="37" fontId="3" fillId="0" borderId="0" xfId="2" applyFont="1" applyAlignment="1">
      <alignment vertical="center"/>
    </xf>
    <xf numFmtId="37" fontId="3" fillId="0" borderId="0" xfId="2" applyFont="1" applyAlignment="1">
      <alignment horizontal="right" vertical="justify"/>
    </xf>
    <xf numFmtId="37" fontId="5" fillId="0" borderId="0" xfId="2" applyFont="1" applyAlignment="1">
      <alignment horizontal="right" vertical="justify"/>
    </xf>
    <xf numFmtId="166" fontId="3" fillId="0" borderId="0" xfId="1" applyNumberFormat="1" applyFont="1" applyBorder="1" applyAlignment="1">
      <alignment horizontal="right" vertical="justify"/>
    </xf>
    <xf numFmtId="166" fontId="5" fillId="0" borderId="0" xfId="1" applyNumberFormat="1" applyFont="1" applyBorder="1" applyAlignment="1">
      <alignment horizontal="right" vertical="justify"/>
    </xf>
    <xf numFmtId="37" fontId="2" fillId="0" borderId="0" xfId="2" applyFont="1" applyAlignment="1">
      <alignment horizontal="left" vertical="center"/>
    </xf>
    <xf numFmtId="167" fontId="2" fillId="0" borderId="0" xfId="2" applyNumberFormat="1" applyFont="1" applyAlignment="1">
      <alignment horizontal="right" vertical="justify"/>
    </xf>
    <xf numFmtId="167" fontId="7" fillId="0" borderId="0" xfId="2" applyNumberFormat="1" applyFont="1" applyAlignment="1">
      <alignment horizontal="right" vertical="justify"/>
    </xf>
    <xf numFmtId="37" fontId="3" fillId="0" borderId="0" xfId="2" applyFont="1" applyAlignment="1">
      <alignment horizontal="left"/>
    </xf>
    <xf numFmtId="167" fontId="3" fillId="0" borderId="0" xfId="2" applyNumberFormat="1" applyFont="1" applyAlignment="1">
      <alignment horizontal="right" vertical="justify"/>
    </xf>
    <xf numFmtId="37" fontId="3" fillId="0" borderId="0" xfId="2" applyFont="1" applyBorder="1" applyAlignment="1">
      <alignment horizontal="left" vertical="center" indent="1"/>
    </xf>
    <xf numFmtId="167" fontId="3" fillId="0" borderId="0" xfId="2" applyNumberFormat="1" applyFont="1"/>
    <xf numFmtId="37" fontId="2" fillId="0" borderId="0" xfId="2" applyFont="1" applyBorder="1" applyAlignment="1">
      <alignment horizontal="left" vertical="center" indent="2"/>
    </xf>
    <xf numFmtId="37" fontId="2" fillId="0" borderId="0" xfId="2" applyFont="1" applyAlignment="1">
      <alignment horizontal="left"/>
    </xf>
    <xf numFmtId="167" fontId="2" fillId="0" borderId="0" xfId="2" applyNumberFormat="1" applyFont="1"/>
    <xf numFmtId="167" fontId="2" fillId="0" borderId="0" xfId="2" quotePrefix="1" applyNumberFormat="1" applyFont="1" applyBorder="1" applyAlignment="1">
      <alignment horizontal="right" vertical="justify" wrapText="1"/>
    </xf>
    <xf numFmtId="0" fontId="2" fillId="0" borderId="0" xfId="2" quotePrefix="1" applyNumberFormat="1" applyFont="1" applyBorder="1" applyAlignment="1">
      <alignment horizontal="right" vertical="justify" wrapText="1"/>
    </xf>
    <xf numFmtId="37" fontId="2" fillId="0" borderId="0" xfId="2" applyFont="1" applyBorder="1" applyAlignment="1" applyProtection="1">
      <alignment vertical="center"/>
    </xf>
    <xf numFmtId="168" fontId="2" fillId="0" borderId="0" xfId="3" applyNumberFormat="1" applyFont="1" applyAlignment="1">
      <alignment horizontal="right" vertical="justify"/>
    </xf>
    <xf numFmtId="168" fontId="8" fillId="0" borderId="0" xfId="1" applyNumberFormat="1" applyFont="1" applyAlignment="1">
      <alignment horizontal="right" vertical="justify"/>
    </xf>
    <xf numFmtId="37" fontId="3" fillId="0" borderId="0" xfId="2" applyFont="1" applyAlignment="1">
      <alignment horizontal="left" vertical="center"/>
    </xf>
    <xf numFmtId="37" fontId="3" fillId="0" borderId="0" xfId="2" applyFont="1" applyAlignment="1">
      <alignment horizontal="left" vertical="center" indent="1"/>
    </xf>
    <xf numFmtId="37" fontId="2" fillId="0" borderId="0" xfId="2" applyFont="1" applyBorder="1" applyAlignment="1">
      <alignment horizontal="left" vertical="center"/>
    </xf>
    <xf numFmtId="37" fontId="2" fillId="0" borderId="0" xfId="2" quotePrefix="1" applyFont="1" applyBorder="1" applyAlignment="1">
      <alignment horizontal="right" vertical="center"/>
    </xf>
    <xf numFmtId="167" fontId="3" fillId="0" borderId="0" xfId="2" applyNumberFormat="1" applyFont="1" applyBorder="1" applyAlignment="1">
      <alignment horizontal="right" vertical="justify"/>
    </xf>
    <xf numFmtId="37" fontId="3" fillId="0" borderId="0" xfId="2" applyFont="1" applyAlignment="1">
      <alignment horizontal="left" vertical="center" indent="2"/>
    </xf>
    <xf numFmtId="37" fontId="3" fillId="0" borderId="3" xfId="2" applyFont="1" applyBorder="1" applyAlignment="1">
      <alignment vertical="center"/>
    </xf>
    <xf numFmtId="37" fontId="3" fillId="0" borderId="3" xfId="2" applyFont="1" applyBorder="1"/>
    <xf numFmtId="37" fontId="3" fillId="0" borderId="0" xfId="2" applyFont="1" applyBorder="1" applyAlignment="1">
      <alignment vertical="center"/>
    </xf>
    <xf numFmtId="37" fontId="9" fillId="0" borderId="0" xfId="0" applyFont="1" applyFill="1" applyBorder="1" applyAlignment="1">
      <alignment horizontal="left" vertical="center"/>
    </xf>
    <xf numFmtId="37" fontId="9" fillId="0" borderId="0" xfId="0" applyFont="1" applyFill="1" applyBorder="1" applyAlignment="1">
      <alignment horizontal="left" vertical="center" indent="2"/>
    </xf>
    <xf numFmtId="37" fontId="3" fillId="0" borderId="0" xfId="2" applyFont="1" applyFill="1" applyBorder="1" applyAlignment="1">
      <alignment vertical="center"/>
    </xf>
    <xf numFmtId="37" fontId="9" fillId="0" borderId="0" xfId="4" applyFont="1" applyBorder="1" applyAlignment="1">
      <alignment vertical="center"/>
    </xf>
    <xf numFmtId="37" fontId="10" fillId="0" borderId="0" xfId="5" applyFont="1" applyAlignment="1">
      <alignment horizontal="left"/>
    </xf>
    <xf numFmtId="37" fontId="3" fillId="0" borderId="0" xfId="0" applyFont="1"/>
  </cellXfs>
  <cellStyles count="6">
    <cellStyle name="Comma" xfId="1" builtinId="3"/>
    <cellStyle name="Comma 14" xfId="3"/>
    <cellStyle name="Normal" xfId="0" builtinId="0"/>
    <cellStyle name="Normal 10" xfId="2"/>
    <cellStyle name="Normal 2" xfId="5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-IESD\LFS\2020\October%202020\press%20con\Final\Statistical%20Tables\(2)%20October2020%20LFS%20Statistical%20Tables_nopasswor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tab1"/>
      <sheetName val="tab1_rates"/>
      <sheetName val="tab2"/>
      <sheetName val="tab2_rates"/>
      <sheetName val="tab3"/>
      <sheetName val="tab3_rates"/>
      <sheetName val="tab4 "/>
      <sheetName val="tab4_rates"/>
      <sheetName val="Table A"/>
      <sheetName val="Table B"/>
      <sheetName val="Table C"/>
      <sheetName val="Table D"/>
    </sheetNames>
    <sheetDataSet>
      <sheetData sheetId="0"/>
      <sheetData sheetId="1"/>
      <sheetData sheetId="2"/>
      <sheetData sheetId="3"/>
      <sheetData sheetId="4"/>
      <sheetData sheetId="5">
        <row r="8">
          <cell r="B8">
            <v>5747.4279999999999</v>
          </cell>
          <cell r="C8">
            <v>7137.2449999999999</v>
          </cell>
          <cell r="D8">
            <v>6397.9719999999998</v>
          </cell>
          <cell r="E8">
            <v>5438.1180000000004</v>
          </cell>
        </row>
        <row r="13">
          <cell r="B13">
            <v>3493.9450000000002</v>
          </cell>
          <cell r="C13">
            <v>4799.6859999999997</v>
          </cell>
          <cell r="D13">
            <v>3357.9960000000001</v>
          </cell>
          <cell r="E13">
            <v>3274.13</v>
          </cell>
        </row>
        <row r="14">
          <cell r="B14">
            <v>2142.393</v>
          </cell>
          <cell r="C14">
            <v>1976.386</v>
          </cell>
          <cell r="D14">
            <v>909.25800000000004</v>
          </cell>
          <cell r="E14">
            <v>2084.105</v>
          </cell>
        </row>
        <row r="15">
          <cell r="B15">
            <v>111.089</v>
          </cell>
          <cell r="C15">
            <v>361.173</v>
          </cell>
          <cell r="D15">
            <v>2130.7170000000001</v>
          </cell>
          <cell r="E15">
            <v>79.882000000000005</v>
          </cell>
        </row>
        <row r="19">
          <cell r="B19">
            <v>1800.81</v>
          </cell>
          <cell r="C19">
            <v>2322.1480000000001</v>
          </cell>
          <cell r="D19">
            <v>2162.3740000000003</v>
          </cell>
          <cell r="E19">
            <v>2017.69</v>
          </cell>
        </row>
        <row r="20">
          <cell r="B20">
            <v>1070.864</v>
          </cell>
          <cell r="C20">
            <v>1374.338</v>
          </cell>
          <cell r="D20">
            <v>1110.316</v>
          </cell>
          <cell r="E20">
            <v>956.02600000000007</v>
          </cell>
        </row>
        <row r="21">
          <cell r="B21">
            <v>2875.7539999999999</v>
          </cell>
          <cell r="C21">
            <v>3440.76</v>
          </cell>
          <cell r="D21">
            <v>3125.2809999999999</v>
          </cell>
          <cell r="E21">
            <v>2464.402</v>
          </cell>
        </row>
        <row r="24">
          <cell r="B24">
            <v>3812.6770000000001</v>
          </cell>
          <cell r="C24">
            <v>4570.8710000000001</v>
          </cell>
          <cell r="D24">
            <v>7228.1210000000001</v>
          </cell>
          <cell r="E24">
            <v>2045.249</v>
          </cell>
        </row>
        <row r="29">
          <cell r="B29">
            <v>1322.8220000000001</v>
          </cell>
          <cell r="C29">
            <v>1738.961</v>
          </cell>
          <cell r="D29">
            <v>2041.8030000000001</v>
          </cell>
          <cell r="E29">
            <v>956.50300000000004</v>
          </cell>
        </row>
        <row r="30">
          <cell r="B30">
            <v>1252.07</v>
          </cell>
          <cell r="C30">
            <v>1409.3020000000001</v>
          </cell>
          <cell r="D30">
            <v>2280.4279999999999</v>
          </cell>
          <cell r="E30">
            <v>594.28600000000006</v>
          </cell>
        </row>
        <row r="31">
          <cell r="B31">
            <v>574.68600000000004</v>
          </cell>
          <cell r="C31">
            <v>638.68299999999999</v>
          </cell>
          <cell r="D31">
            <v>1363.2170000000001</v>
          </cell>
          <cell r="E31">
            <v>243.02</v>
          </cell>
        </row>
        <row r="32">
          <cell r="B32">
            <v>384.67099999999999</v>
          </cell>
          <cell r="C32">
            <v>497.97399999999999</v>
          </cell>
          <cell r="D32">
            <v>907.84800000000007</v>
          </cell>
          <cell r="E32">
            <v>151.185</v>
          </cell>
        </row>
        <row r="33">
          <cell r="B33">
            <v>236.14699999999999</v>
          </cell>
          <cell r="C33">
            <v>236.303</v>
          </cell>
          <cell r="D33">
            <v>507.423</v>
          </cell>
          <cell r="E33">
            <v>85.608000000000004</v>
          </cell>
        </row>
        <row r="34">
          <cell r="B34">
            <v>42.280999999999999</v>
          </cell>
          <cell r="C34">
            <v>49.648000000000003</v>
          </cell>
          <cell r="D34">
            <v>127.402</v>
          </cell>
          <cell r="E34">
            <v>14.647</v>
          </cell>
        </row>
        <row r="39">
          <cell r="B39">
            <v>2339.473</v>
          </cell>
          <cell r="C39">
            <v>2790.9009999999998</v>
          </cell>
          <cell r="D39">
            <v>4841.3599999999997</v>
          </cell>
          <cell r="E39">
            <v>1252.828</v>
          </cell>
        </row>
        <row r="40">
          <cell r="B40">
            <v>1473.204</v>
          </cell>
          <cell r="C40">
            <v>1779.97</v>
          </cell>
          <cell r="D40">
            <v>2386.7600000000002</v>
          </cell>
          <cell r="E40">
            <v>792.42100000000005</v>
          </cell>
        </row>
        <row r="44">
          <cell r="B44">
            <v>12.811</v>
          </cell>
          <cell r="C44">
            <v>12.438000000000001</v>
          </cell>
          <cell r="D44">
            <v>47.902999999999999</v>
          </cell>
          <cell r="E44">
            <v>13.103</v>
          </cell>
        </row>
        <row r="45">
          <cell r="B45">
            <v>406.81200000000001</v>
          </cell>
          <cell r="C45">
            <v>490.63400000000001</v>
          </cell>
          <cell r="D45">
            <v>1392.828</v>
          </cell>
          <cell r="E45">
            <v>274.90800000000002</v>
          </cell>
        </row>
        <row r="46">
          <cell r="B46">
            <v>221.45099999999999</v>
          </cell>
          <cell r="C46">
            <v>225.012</v>
          </cell>
          <cell r="D46">
            <v>697.96100000000001</v>
          </cell>
          <cell r="E46">
            <v>148.71700000000001</v>
          </cell>
        </row>
        <row r="47">
          <cell r="B47">
            <v>185.36099999999999</v>
          </cell>
          <cell r="C47">
            <v>265.62200000000001</v>
          </cell>
          <cell r="D47">
            <v>694.86699999999996</v>
          </cell>
          <cell r="E47">
            <v>126.191</v>
          </cell>
        </row>
        <row r="48">
          <cell r="B48">
            <v>1401.9860000000001</v>
          </cell>
          <cell r="C48">
            <v>1714.9349999999999</v>
          </cell>
          <cell r="D48">
            <v>3144.5180000000005</v>
          </cell>
          <cell r="E48">
            <v>758.05000000000007</v>
          </cell>
        </row>
        <row r="49">
          <cell r="B49">
            <v>396.15300000000002</v>
          </cell>
          <cell r="C49">
            <v>441.99099999999999</v>
          </cell>
          <cell r="D49">
            <v>957.81399999999996</v>
          </cell>
          <cell r="E49">
            <v>214.839</v>
          </cell>
        </row>
        <row r="50">
          <cell r="B50">
            <v>1005.833</v>
          </cell>
          <cell r="C50">
            <v>1272.943</v>
          </cell>
          <cell r="D50">
            <v>2186.7049999999999</v>
          </cell>
          <cell r="E50">
            <v>543.21100000000001</v>
          </cell>
        </row>
        <row r="51">
          <cell r="B51">
            <v>245.31200000000001</v>
          </cell>
          <cell r="C51">
            <v>312.78100000000001</v>
          </cell>
          <cell r="D51">
            <v>257.839</v>
          </cell>
          <cell r="E51">
            <v>100.5</v>
          </cell>
        </row>
        <row r="52">
          <cell r="B52">
            <v>55.847999999999999</v>
          </cell>
          <cell r="C52">
            <v>68.912999999999997</v>
          </cell>
          <cell r="D52">
            <v>75.832999999999998</v>
          </cell>
          <cell r="E52">
            <v>27.318999999999999</v>
          </cell>
        </row>
        <row r="53">
          <cell r="B53">
            <v>189.464</v>
          </cell>
          <cell r="C53">
            <v>243.86799999999999</v>
          </cell>
          <cell r="D53">
            <v>182.00700000000001</v>
          </cell>
          <cell r="E53">
            <v>73.180999999999997</v>
          </cell>
        </row>
        <row r="54">
          <cell r="B54">
            <v>194.30799999999999</v>
          </cell>
          <cell r="C54">
            <v>301.33800000000002</v>
          </cell>
          <cell r="D54">
            <v>370.91900000000004</v>
          </cell>
          <cell r="E54">
            <v>123.699</v>
          </cell>
        </row>
        <row r="55">
          <cell r="B55">
            <v>61.423999999999999</v>
          </cell>
          <cell r="C55">
            <v>64.876999999999995</v>
          </cell>
          <cell r="D55">
            <v>104.16199999999999</v>
          </cell>
          <cell r="E55">
            <v>33.048000000000002</v>
          </cell>
        </row>
        <row r="56">
          <cell r="B56">
            <v>132.88400000000001</v>
          </cell>
          <cell r="C56">
            <v>236.46100000000001</v>
          </cell>
          <cell r="D56">
            <v>266.75700000000001</v>
          </cell>
          <cell r="E56">
            <v>90.650999999999996</v>
          </cell>
        </row>
        <row r="57">
          <cell r="B57">
            <v>1551.4480000000001</v>
          </cell>
          <cell r="C57">
            <v>1738.7450000000001</v>
          </cell>
          <cell r="D57">
            <v>2014.1130000000003</v>
          </cell>
          <cell r="E57">
            <v>774.98900000000003</v>
          </cell>
        </row>
        <row r="58">
          <cell r="B58">
            <v>638.53499999999997</v>
          </cell>
          <cell r="C58">
            <v>606.06600000000003</v>
          </cell>
          <cell r="D58">
            <v>657.00300000000004</v>
          </cell>
          <cell r="E58">
            <v>201.72499999999999</v>
          </cell>
        </row>
        <row r="59">
          <cell r="B59">
            <v>912.91300000000001</v>
          </cell>
          <cell r="C59">
            <v>1132.6790000000001</v>
          </cell>
          <cell r="D59">
            <v>1357.11</v>
          </cell>
          <cell r="E59">
            <v>573.26400000000001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A14" sqref="A14"/>
    </sheetView>
  </sheetViews>
  <sheetFormatPr defaultColWidth="9" defaultRowHeight="14.25" x14ac:dyDescent="0.2"/>
  <cols>
    <col min="1" max="1" width="46.875" style="2" customWidth="1"/>
    <col min="2" max="2" width="15.125" style="2" customWidth="1"/>
    <col min="3" max="4" width="12.125" style="2" customWidth="1"/>
    <col min="5" max="5" width="13" style="2" customWidth="1"/>
    <col min="6" max="6" width="9" style="2"/>
    <col min="7" max="7" width="9" style="2" customWidth="1"/>
    <col min="8" max="16384" width="9" style="2"/>
  </cols>
  <sheetData>
    <row r="1" spans="1:7" ht="14.25" customHeight="1" x14ac:dyDescent="0.2">
      <c r="A1" s="1" t="s">
        <v>46</v>
      </c>
      <c r="B1" s="1"/>
      <c r="C1" s="1"/>
      <c r="D1" s="1"/>
      <c r="E1" s="1"/>
    </row>
    <row r="2" spans="1:7" x14ac:dyDescent="0.2">
      <c r="A2" s="1"/>
      <c r="B2" s="1"/>
      <c r="C2" s="1"/>
      <c r="D2" s="1"/>
      <c r="E2" s="1"/>
    </row>
    <row r="3" spans="1:7" ht="17.45" customHeight="1" x14ac:dyDescent="0.2">
      <c r="A3" s="3" t="s">
        <v>0</v>
      </c>
      <c r="B3" s="3"/>
      <c r="C3" s="3"/>
      <c r="D3" s="3"/>
      <c r="E3" s="3"/>
    </row>
    <row r="4" spans="1:7" ht="15" customHeight="1" x14ac:dyDescent="0.2">
      <c r="A4" s="4" t="s">
        <v>1</v>
      </c>
      <c r="B4" s="4"/>
      <c r="C4" s="4"/>
      <c r="D4" s="4"/>
      <c r="E4" s="4"/>
    </row>
    <row r="5" spans="1:7" x14ac:dyDescent="0.2">
      <c r="A5" s="5"/>
      <c r="B5" s="5"/>
      <c r="E5" s="5"/>
    </row>
    <row r="6" spans="1:7" ht="30" customHeight="1" x14ac:dyDescent="0.2">
      <c r="A6" s="6" t="s">
        <v>2</v>
      </c>
      <c r="B6" s="7" t="s">
        <v>3</v>
      </c>
      <c r="C6" s="7" t="s">
        <v>4</v>
      </c>
      <c r="D6" s="8" t="s">
        <v>5</v>
      </c>
      <c r="E6" s="9" t="s">
        <v>6</v>
      </c>
    </row>
    <row r="7" spans="1:7" x14ac:dyDescent="0.2">
      <c r="A7" s="10"/>
      <c r="B7" s="11"/>
      <c r="E7" s="11"/>
    </row>
    <row r="8" spans="1:7" s="12" customFormat="1" ht="15" customHeight="1" x14ac:dyDescent="0.2">
      <c r="A8" s="12" t="s">
        <v>7</v>
      </c>
      <c r="B8" s="13">
        <f>[1]tab3!B8</f>
        <v>5747.4279999999999</v>
      </c>
      <c r="C8" s="13">
        <f>[1]tab3!C8</f>
        <v>7137.2449999999999</v>
      </c>
      <c r="D8" s="13">
        <f>[1]tab3!D8</f>
        <v>6397.9719999999998</v>
      </c>
      <c r="E8" s="13">
        <f>[1]tab3!E8</f>
        <v>5438.1180000000004</v>
      </c>
    </row>
    <row r="9" spans="1:7" ht="14.25" customHeight="1" x14ac:dyDescent="0.2">
      <c r="A9" s="14" t="s">
        <v>8</v>
      </c>
      <c r="B9" s="15"/>
      <c r="E9" s="16"/>
    </row>
    <row r="10" spans="1:7" x14ac:dyDescent="0.2">
      <c r="B10" s="17"/>
      <c r="E10" s="18"/>
    </row>
    <row r="11" spans="1:7" s="12" customFormat="1" x14ac:dyDescent="0.2">
      <c r="A11" s="19" t="s">
        <v>9</v>
      </c>
      <c r="B11" s="20"/>
      <c r="E11" s="21"/>
    </row>
    <row r="12" spans="1:7" x14ac:dyDescent="0.2">
      <c r="A12" s="22" t="s">
        <v>10</v>
      </c>
      <c r="B12" s="23">
        <f>SUM(B13:B15)</f>
        <v>99.999982600912958</v>
      </c>
      <c r="C12" s="23">
        <f>SUM(C13:C15)</f>
        <v>100.00000000000001</v>
      </c>
      <c r="D12" s="23">
        <f>SUM(D13:D15)</f>
        <v>99.999984370047258</v>
      </c>
      <c r="E12" s="23">
        <f>SUM(E13:E15)</f>
        <v>99.999981611285378</v>
      </c>
    </row>
    <row r="13" spans="1:7" x14ac:dyDescent="0.2">
      <c r="A13" s="24" t="s">
        <v>11</v>
      </c>
      <c r="B13" s="23">
        <f>[1]tab3!B13/[1]tab3!B$8*100</f>
        <v>60.791453150870268</v>
      </c>
      <c r="C13" s="23">
        <f>[1]tab3!C13/[1]tab3!C$8*100</f>
        <v>67.248441100172414</v>
      </c>
      <c r="D13" s="23">
        <f>[1]tab3!D13/[1]tab3!D$8*100</f>
        <v>52.48531878539012</v>
      </c>
      <c r="E13" s="23">
        <f>[1]tab3!E13/[1]tab3!E$8*100</f>
        <v>60.207042215707709</v>
      </c>
      <c r="G13" s="25"/>
    </row>
    <row r="14" spans="1:7" x14ac:dyDescent="0.2">
      <c r="A14" s="24" t="s">
        <v>12</v>
      </c>
      <c r="B14" s="23">
        <f>[1]tab3!B14/[1]tab3!B$8*100</f>
        <v>37.275682270399905</v>
      </c>
      <c r="C14" s="23">
        <f>[1]tab3!C14/[1]tab3!C$8*100</f>
        <v>27.691160945154607</v>
      </c>
      <c r="D14" s="23">
        <f>[1]tab3!D14/[1]tab3!D$8*100</f>
        <v>14.211659569626125</v>
      </c>
      <c r="E14" s="23">
        <f>[1]tab3!E14/[1]tab3!E$8*100</f>
        <v>38.324012093889834</v>
      </c>
      <c r="G14" s="25"/>
    </row>
    <row r="15" spans="1:7" ht="14.25" customHeight="1" x14ac:dyDescent="0.2">
      <c r="A15" s="24" t="s">
        <v>13</v>
      </c>
      <c r="B15" s="23">
        <f>[1]tab3!B15/[1]tab3!B$8*100</f>
        <v>1.93284717964279</v>
      </c>
      <c r="C15" s="23">
        <f>[1]tab3!C15/[1]tab3!C$8*100</f>
        <v>5.0603979546729869</v>
      </c>
      <c r="D15" s="23">
        <f>[1]tab3!D15/[1]tab3!D$8*100</f>
        <v>33.303006015031016</v>
      </c>
      <c r="E15" s="23">
        <f>[1]tab3!E15/[1]tab3!E$8*100</f>
        <v>1.4689273016878266</v>
      </c>
      <c r="G15" s="25"/>
    </row>
    <row r="16" spans="1:7" ht="15" customHeight="1" x14ac:dyDescent="0.2">
      <c r="A16" s="26"/>
      <c r="B16" s="21"/>
      <c r="G16" s="25"/>
    </row>
    <row r="17" spans="1:7" s="12" customFormat="1" x14ac:dyDescent="0.2">
      <c r="A17" s="27" t="s">
        <v>14</v>
      </c>
      <c r="B17" s="21"/>
      <c r="G17" s="28"/>
    </row>
    <row r="18" spans="1:7" x14ac:dyDescent="0.2">
      <c r="A18" s="22" t="s">
        <v>15</v>
      </c>
      <c r="B18" s="23">
        <f>SUM(B19:B21)</f>
        <v>100</v>
      </c>
      <c r="C18" s="23">
        <f>SUM(C19:C21)</f>
        <v>100.00001401100846</v>
      </c>
      <c r="D18" s="23">
        <f>SUM(D19:D21)</f>
        <v>99.999984370047258</v>
      </c>
      <c r="E18" s="23">
        <f>SUM(E19:E21)</f>
        <v>100</v>
      </c>
      <c r="G18" s="25"/>
    </row>
    <row r="19" spans="1:7" x14ac:dyDescent="0.2">
      <c r="A19" s="24" t="s">
        <v>16</v>
      </c>
      <c r="B19" s="23">
        <f>[1]tab3!B19/[1]tab3!B$8*100</f>
        <v>31.332449923687605</v>
      </c>
      <c r="C19" s="23">
        <f>[1]tab3!C19/[1]tab3!C$8*100</f>
        <v>32.535635248614838</v>
      </c>
      <c r="D19" s="23">
        <f>[1]tab3!D19/[1]tab3!D$8*100</f>
        <v>33.797803428961558</v>
      </c>
      <c r="E19" s="23">
        <f>[1]tab3!E19/[1]tab3!E$8*100</f>
        <v>37.102725612059167</v>
      </c>
      <c r="F19" s="25"/>
      <c r="G19" s="25"/>
    </row>
    <row r="20" spans="1:7" x14ac:dyDescent="0.2">
      <c r="A20" s="24" t="s">
        <v>17</v>
      </c>
      <c r="B20" s="23">
        <f>[1]tab3!B20/[1]tab3!B$8*100</f>
        <v>18.632055938760782</v>
      </c>
      <c r="C20" s="23">
        <f>[1]tab3!C20/[1]tab3!C$8*100</f>
        <v>19.255861330247175</v>
      </c>
      <c r="D20" s="23">
        <f>[1]tab3!D20/[1]tab3!D$8*100</f>
        <v>17.354186607881374</v>
      </c>
      <c r="E20" s="23">
        <f>[1]tab3!E20/[1]tab3!E$8*100</f>
        <v>17.580089288242736</v>
      </c>
      <c r="F20" s="25"/>
      <c r="G20" s="25"/>
    </row>
    <row r="21" spans="1:7" x14ac:dyDescent="0.2">
      <c r="A21" s="24" t="s">
        <v>18</v>
      </c>
      <c r="B21" s="23">
        <f>[1]tab3!B21/[1]tab3!B$8*100</f>
        <v>50.035494137551616</v>
      </c>
      <c r="C21" s="23">
        <f>[1]tab3!C21/[1]tab3!C$8*100</f>
        <v>48.208517432146444</v>
      </c>
      <c r="D21" s="23">
        <f>[1]tab3!D21/[1]tab3!D$8*100</f>
        <v>48.847994333204333</v>
      </c>
      <c r="E21" s="23">
        <f>[1]tab3!E21/[1]tab3!E$8*100</f>
        <v>45.317185099698094</v>
      </c>
      <c r="F21" s="25"/>
      <c r="G21" s="25"/>
    </row>
    <row r="22" spans="1:7" ht="14.25" customHeight="1" x14ac:dyDescent="0.2">
      <c r="A22" s="10"/>
      <c r="B22" s="29"/>
    </row>
    <row r="23" spans="1:7" x14ac:dyDescent="0.2">
      <c r="A23" s="10"/>
      <c r="B23" s="30"/>
    </row>
    <row r="24" spans="1:7" x14ac:dyDescent="0.2">
      <c r="A24" s="31" t="s">
        <v>19</v>
      </c>
      <c r="B24" s="32">
        <f>[1]tab3!B24</f>
        <v>3812.6770000000001</v>
      </c>
      <c r="C24" s="32">
        <f>[1]tab3!C24</f>
        <v>4570.8710000000001</v>
      </c>
      <c r="D24" s="32">
        <f>[1]tab3!D24</f>
        <v>7228.1210000000001</v>
      </c>
      <c r="E24" s="32">
        <f>[1]tab3!E24</f>
        <v>2045.249</v>
      </c>
    </row>
    <row r="25" spans="1:7" x14ac:dyDescent="0.2">
      <c r="A25" s="14" t="s">
        <v>8</v>
      </c>
      <c r="B25" s="33"/>
    </row>
    <row r="26" spans="1:7" x14ac:dyDescent="0.2">
      <c r="A26" s="14"/>
      <c r="B26" s="15"/>
    </row>
    <row r="27" spans="1:7" x14ac:dyDescent="0.2">
      <c r="A27" s="19" t="s">
        <v>20</v>
      </c>
      <c r="B27" s="15"/>
    </row>
    <row r="28" spans="1:7" x14ac:dyDescent="0.2">
      <c r="A28" s="34" t="s">
        <v>15</v>
      </c>
      <c r="B28" s="23">
        <f>SUM(B29:B34)</f>
        <v>100.00000000000001</v>
      </c>
      <c r="C28" s="23">
        <f>SUM(C29:C34)</f>
        <v>100.00000000000001</v>
      </c>
      <c r="D28" s="23">
        <f>SUM(D29:D34)</f>
        <v>100</v>
      </c>
      <c r="E28" s="23">
        <f>SUM(E29:E34)</f>
        <v>100</v>
      </c>
      <c r="G28" s="25"/>
    </row>
    <row r="29" spans="1:7" x14ac:dyDescent="0.2">
      <c r="A29" s="35" t="s">
        <v>21</v>
      </c>
      <c r="B29" s="23">
        <f>[1]tab3!B29/[1]tab3!B$24*100</f>
        <v>34.695359717070183</v>
      </c>
      <c r="C29" s="23">
        <f>[1]tab3!C29/[1]tab3!C$24*100</f>
        <v>38.044412104388861</v>
      </c>
      <c r="D29" s="23">
        <f>[1]tab3!D29/[1]tab3!D$24*100</f>
        <v>28.24804676070033</v>
      </c>
      <c r="E29" s="23">
        <f>[1]tab3!E29/[1]tab3!E$24*100</f>
        <v>46.767068459634991</v>
      </c>
      <c r="F29" s="25"/>
      <c r="G29" s="25"/>
    </row>
    <row r="30" spans="1:7" x14ac:dyDescent="0.2">
      <c r="A30" s="35" t="s">
        <v>22</v>
      </c>
      <c r="B30" s="23">
        <f>[1]tab3!B30/[1]tab3!B$24*100</f>
        <v>32.839655706476051</v>
      </c>
      <c r="C30" s="23">
        <f>[1]tab3!C30/[1]tab3!C$24*100</f>
        <v>30.832241819994483</v>
      </c>
      <c r="D30" s="23">
        <f>[1]tab3!D30/[1]tab3!D$24*100</f>
        <v>31.549388838399356</v>
      </c>
      <c r="E30" s="23">
        <f>[1]tab3!E30/[1]tab3!E$24*100</f>
        <v>29.056902118030621</v>
      </c>
      <c r="F30" s="25"/>
      <c r="G30" s="25"/>
    </row>
    <row r="31" spans="1:7" x14ac:dyDescent="0.2">
      <c r="A31" s="35" t="s">
        <v>23</v>
      </c>
      <c r="B31" s="23">
        <f>[1]tab3!B31/[1]tab3!B$24*100</f>
        <v>15.073031363527518</v>
      </c>
      <c r="C31" s="23">
        <f>[1]tab3!C31/[1]tab3!C$24*100</f>
        <v>13.97289488152258</v>
      </c>
      <c r="D31" s="23">
        <f>[1]tab3!D31/[1]tab3!D$24*100</f>
        <v>18.859908404964447</v>
      </c>
      <c r="E31" s="23">
        <f>[1]tab3!E31/[1]tab3!E$24*100</f>
        <v>11.882171804019951</v>
      </c>
      <c r="F31" s="25"/>
      <c r="G31" s="25"/>
    </row>
    <row r="32" spans="1:7" x14ac:dyDescent="0.2">
      <c r="A32" s="35" t="s">
        <v>24</v>
      </c>
      <c r="B32" s="23">
        <f>[1]tab3!B32/[1]tab3!B$24*100</f>
        <v>10.089262741113396</v>
      </c>
      <c r="C32" s="23">
        <f>[1]tab3!C32/[1]tab3!C$24*100</f>
        <v>10.894510039771413</v>
      </c>
      <c r="D32" s="23">
        <f>[1]tab3!D32/[1]tab3!D$24*100</f>
        <v>12.559944693786948</v>
      </c>
      <c r="E32" s="23">
        <f>[1]tab3!E32/[1]tab3!E$24*100</f>
        <v>7.3920094814861166</v>
      </c>
      <c r="F32" s="25"/>
      <c r="G32" s="25"/>
    </row>
    <row r="33" spans="1:7" x14ac:dyDescent="0.2">
      <c r="A33" s="35" t="s">
        <v>25</v>
      </c>
      <c r="B33" s="23">
        <f>[1]tab3!B33/[1]tab3!B$24*100</f>
        <v>6.1937321205022089</v>
      </c>
      <c r="C33" s="23">
        <f>[1]tab3!C33/[1]tab3!C$24*100</f>
        <v>5.1697586740032699</v>
      </c>
      <c r="D33" s="23">
        <f>[1]tab3!D33/[1]tab3!D$24*100</f>
        <v>7.0201232104443196</v>
      </c>
      <c r="E33" s="23">
        <f>[1]tab3!E33/[1]tab3!E$24*100</f>
        <v>4.1857006164041639</v>
      </c>
      <c r="F33" s="25"/>
      <c r="G33" s="25"/>
    </row>
    <row r="34" spans="1:7" x14ac:dyDescent="0.2">
      <c r="A34" s="35" t="s">
        <v>26</v>
      </c>
      <c r="B34" s="23">
        <f>[1]tab3!B34/[1]tab3!B$24*100</f>
        <v>1.1089583513106407</v>
      </c>
      <c r="C34" s="23">
        <f>[1]tab3!C34/[1]tab3!C$24*100</f>
        <v>1.0861824803193965</v>
      </c>
      <c r="D34" s="23">
        <f>[1]tab3!D34/[1]tab3!D$24*100</f>
        <v>1.7625880917046075</v>
      </c>
      <c r="E34" s="23">
        <f>[1]tab3!E34/[1]tab3!E$24*100</f>
        <v>0.71614752042416352</v>
      </c>
      <c r="F34" s="25"/>
      <c r="G34" s="25"/>
    </row>
    <row r="35" spans="1:7" x14ac:dyDescent="0.2">
      <c r="A35" s="34"/>
      <c r="B35" s="23"/>
      <c r="G35" s="25"/>
    </row>
    <row r="36" spans="1:7" x14ac:dyDescent="0.2">
      <c r="A36" s="19" t="s">
        <v>27</v>
      </c>
      <c r="B36" s="23"/>
      <c r="G36" s="25"/>
    </row>
    <row r="37" spans="1:7" x14ac:dyDescent="0.2">
      <c r="A37" s="34" t="s">
        <v>15</v>
      </c>
      <c r="B37" s="23">
        <f>SUM(B38:B39)</f>
        <v>100</v>
      </c>
      <c r="C37" s="23">
        <f>SUM(C38:C39)</f>
        <v>100</v>
      </c>
      <c r="D37" s="23">
        <f>SUM(D38:D39)</f>
        <v>99.999986165145813</v>
      </c>
      <c r="E37" s="23">
        <f>SUM(E38:E39)</f>
        <v>100</v>
      </c>
      <c r="G37" s="25"/>
    </row>
    <row r="38" spans="1:7" x14ac:dyDescent="0.2">
      <c r="A38" s="35" t="s">
        <v>28</v>
      </c>
      <c r="B38" s="23">
        <f>[1]tab3!B39/[1]tab3!B$24*100</f>
        <v>61.360377498539741</v>
      </c>
      <c r="C38" s="23">
        <f>[1]tab3!C39/[1]tab3!C$24*100</f>
        <v>61.058406592529082</v>
      </c>
      <c r="D38" s="23">
        <f>[1]tab3!D39/[1]tab3!D$24*100</f>
        <v>66.979509612525845</v>
      </c>
      <c r="E38" s="23">
        <f>[1]tab3!E39/[1]tab3!E$24*100</f>
        <v>61.255524388472992</v>
      </c>
      <c r="G38" s="25"/>
    </row>
    <row r="39" spans="1:7" x14ac:dyDescent="0.2">
      <c r="A39" s="35" t="s">
        <v>29</v>
      </c>
      <c r="B39" s="23">
        <f>[1]tab3!B40/[1]tab3!B$24*100</f>
        <v>38.639622501460259</v>
      </c>
      <c r="C39" s="23">
        <f>[1]tab3!C40/[1]tab3!C$24*100</f>
        <v>38.941593407470911</v>
      </c>
      <c r="D39" s="23">
        <f>[1]tab3!D40/[1]tab3!D$24*100</f>
        <v>33.020476552619968</v>
      </c>
      <c r="E39" s="23">
        <f>[1]tab3!E40/[1]tab3!E$24*100</f>
        <v>38.744475611527008</v>
      </c>
      <c r="G39" s="25"/>
    </row>
    <row r="40" spans="1:7" x14ac:dyDescent="0.2">
      <c r="A40" s="35"/>
      <c r="B40" s="15"/>
    </row>
    <row r="41" spans="1:7" x14ac:dyDescent="0.2">
      <c r="A41" s="36" t="s">
        <v>30</v>
      </c>
      <c r="B41" s="37"/>
    </row>
    <row r="42" spans="1:7" x14ac:dyDescent="0.2">
      <c r="A42" s="34" t="s">
        <v>10</v>
      </c>
      <c r="B42" s="38">
        <f>+B43+B44+B47+B50+B53+B56</f>
        <v>100</v>
      </c>
      <c r="C42" s="38">
        <f>+C43+C44+C47+C50+C53+C56</f>
        <v>100</v>
      </c>
      <c r="D42" s="38">
        <f>+D43+D44+D47+D50+D53+D56</f>
        <v>99.999986165145827</v>
      </c>
      <c r="E42" s="38">
        <f>+E43+E44+E47+E50+E53+E56</f>
        <v>100.00000000000001</v>
      </c>
      <c r="G42" s="25"/>
    </row>
    <row r="43" spans="1:7" x14ac:dyDescent="0.2">
      <c r="A43" s="35" t="s">
        <v>31</v>
      </c>
      <c r="B43" s="38">
        <f>[1]tab3!B44/[1]tab3!B$24*100</f>
        <v>0.33601062980158031</v>
      </c>
      <c r="C43" s="38">
        <f>[1]tab3!C44/[1]tab3!C$24*100</f>
        <v>0.27211443945803765</v>
      </c>
      <c r="D43" s="38">
        <f>[1]tab3!D44/[1]tab3!D$24*100</f>
        <v>0.66273101958309777</v>
      </c>
      <c r="E43" s="38">
        <f>[1]tab3!E44/[1]tab3!E$24*100</f>
        <v>0.64065548986944865</v>
      </c>
      <c r="F43" s="25"/>
      <c r="G43" s="25"/>
    </row>
    <row r="44" spans="1:7" x14ac:dyDescent="0.2">
      <c r="A44" s="35" t="s">
        <v>32</v>
      </c>
      <c r="B44" s="38">
        <f>[1]tab3!B45/[1]tab3!B$24*100</f>
        <v>10.669983321430061</v>
      </c>
      <c r="C44" s="38">
        <f>[1]tab3!C45/[1]tab3!C$24*100</f>
        <v>10.733927953775112</v>
      </c>
      <c r="D44" s="38">
        <f>[1]tab3!D45/[1]tab3!D$24*100</f>
        <v>19.269572271963902</v>
      </c>
      <c r="E44" s="38">
        <f>[1]tab3!E45/[1]tab3!E$24*100</f>
        <v>13.441297367704372</v>
      </c>
      <c r="F44" s="25"/>
      <c r="G44" s="25"/>
    </row>
    <row r="45" spans="1:7" x14ac:dyDescent="0.2">
      <c r="A45" s="39" t="s">
        <v>33</v>
      </c>
      <c r="B45" s="38">
        <f>[1]tab3!B46/[1]tab3!B$24*100</f>
        <v>5.8082811630778055</v>
      </c>
      <c r="C45" s="38">
        <f>[1]tab3!C46/[1]tab3!C$24*100</f>
        <v>4.9227379201907038</v>
      </c>
      <c r="D45" s="38">
        <f>[1]tab3!D46/[1]tab3!D$24*100</f>
        <v>9.6561886553919063</v>
      </c>
      <c r="E45" s="38">
        <f>[1]tab3!E46/[1]tab3!E$24*100</f>
        <v>7.2713395777237881</v>
      </c>
      <c r="F45" s="25"/>
      <c r="G45" s="25"/>
    </row>
    <row r="46" spans="1:7" x14ac:dyDescent="0.2">
      <c r="A46" s="39" t="s">
        <v>34</v>
      </c>
      <c r="B46" s="38">
        <f>[1]tab3!B47/[1]tab3!B$24*100</f>
        <v>4.8617021583522551</v>
      </c>
      <c r="C46" s="38">
        <f>[1]tab3!C47/[1]tab3!C$24*100</f>
        <v>5.8111900335844089</v>
      </c>
      <c r="D46" s="38">
        <f>[1]tab3!D47/[1]tab3!D$24*100</f>
        <v>9.6133836165719959</v>
      </c>
      <c r="E46" s="38">
        <f>[1]tab3!E47/[1]tab3!E$24*100</f>
        <v>6.1699577899805842</v>
      </c>
      <c r="F46" s="25"/>
      <c r="G46" s="25"/>
    </row>
    <row r="47" spans="1:7" x14ac:dyDescent="0.2">
      <c r="A47" s="35" t="s">
        <v>35</v>
      </c>
      <c r="B47" s="38">
        <f>[1]tab3!B48/[1]tab3!B$24*100</f>
        <v>36.771696107485639</v>
      </c>
      <c r="C47" s="38">
        <f>[1]tab3!C48/[1]tab3!C$24*100</f>
        <v>37.518779243605863</v>
      </c>
      <c r="D47" s="38">
        <f>[1]tab3!D48/[1]tab3!D$24*100</f>
        <v>43.503947983161886</v>
      </c>
      <c r="E47" s="38">
        <f>[1]tab3!E48/[1]tab3!E$24*100</f>
        <v>37.063946737047672</v>
      </c>
      <c r="F47" s="25"/>
      <c r="G47" s="25"/>
    </row>
    <row r="48" spans="1:7" x14ac:dyDescent="0.2">
      <c r="A48" s="39" t="s">
        <v>33</v>
      </c>
      <c r="B48" s="38">
        <f>[1]tab3!B49/[1]tab3!B$24*100</f>
        <v>10.390415972819097</v>
      </c>
      <c r="C48" s="38">
        <f>[1]tab3!C49/[1]tab3!C$24*100</f>
        <v>9.6697325301895418</v>
      </c>
      <c r="D48" s="38">
        <f>[1]tab3!D49/[1]tab3!D$24*100</f>
        <v>13.251217017534708</v>
      </c>
      <c r="E48" s="38">
        <f>[1]tab3!E49/[1]tab3!E$24*100</f>
        <v>10.504295564989887</v>
      </c>
      <c r="F48" s="25"/>
      <c r="G48" s="25"/>
    </row>
    <row r="49" spans="1:7" x14ac:dyDescent="0.2">
      <c r="A49" s="39" t="s">
        <v>34</v>
      </c>
      <c r="B49" s="38">
        <f>[1]tab3!B50/[1]tab3!B$24*100</f>
        <v>26.381280134666536</v>
      </c>
      <c r="C49" s="38">
        <f>[1]tab3!C50/[1]tab3!C$24*100</f>
        <v>27.849024835747933</v>
      </c>
      <c r="D49" s="38">
        <f>[1]tab3!D50/[1]tab3!D$24*100</f>
        <v>30.252744800481342</v>
      </c>
      <c r="E49" s="38">
        <f>[1]tab3!E50/[1]tab3!E$24*100</f>
        <v>26.55965117205778</v>
      </c>
      <c r="F49" s="25"/>
      <c r="G49" s="25"/>
    </row>
    <row r="50" spans="1:7" x14ac:dyDescent="0.2">
      <c r="A50" s="35" t="s">
        <v>36</v>
      </c>
      <c r="B50" s="38">
        <f>[1]tab3!B51/[1]tab3!B$24*100</f>
        <v>6.4341144030821393</v>
      </c>
      <c r="C50" s="38">
        <f>[1]tab3!C51/[1]tab3!C$24*100</f>
        <v>6.8429189972764499</v>
      </c>
      <c r="D50" s="38">
        <f>[1]tab3!D51/[1]tab3!D$24*100</f>
        <v>3.5671649658327524</v>
      </c>
      <c r="E50" s="38">
        <f>[1]tab3!E51/[1]tab3!E$24*100</f>
        <v>4.9138271183606497</v>
      </c>
      <c r="F50" s="25"/>
      <c r="G50" s="25"/>
    </row>
    <row r="51" spans="1:7" x14ac:dyDescent="0.2">
      <c r="A51" s="39" t="s">
        <v>33</v>
      </c>
      <c r="B51" s="38">
        <f>[1]tab3!B52/[1]tab3!B$24*100</f>
        <v>1.4647975687423822</v>
      </c>
      <c r="C51" s="38">
        <f>[1]tab3!C52/[1]tab3!C$24*100</f>
        <v>1.5076557618887079</v>
      </c>
      <c r="D51" s="38">
        <f>[1]tab3!D52/[1]tab3!D$24*100</f>
        <v>1.0491384967130462</v>
      </c>
      <c r="E51" s="38">
        <f>[1]tab3!E52/[1]tab3!E$24*100</f>
        <v>1.33572978155716</v>
      </c>
      <c r="F51" s="25"/>
      <c r="G51" s="25"/>
    </row>
    <row r="52" spans="1:7" x14ac:dyDescent="0.2">
      <c r="A52" s="39" t="s">
        <v>34</v>
      </c>
      <c r="B52" s="38">
        <f>[1]tab3!B53/[1]tab3!B$24*100</f>
        <v>4.9693168343397565</v>
      </c>
      <c r="C52" s="38">
        <f>[1]tab3!C53/[1]tab3!C$24*100</f>
        <v>5.3352632353877407</v>
      </c>
      <c r="D52" s="38">
        <f>[1]tab3!D53/[1]tab3!D$24*100</f>
        <v>2.5180403039738821</v>
      </c>
      <c r="E52" s="38">
        <f>[1]tab3!E53/[1]tab3!E$24*100</f>
        <v>3.5780973368034896</v>
      </c>
      <c r="F52" s="25"/>
      <c r="G52" s="25"/>
    </row>
    <row r="53" spans="1:7" x14ac:dyDescent="0.2">
      <c r="A53" s="35" t="s">
        <v>37</v>
      </c>
      <c r="B53" s="38">
        <f>[1]tab3!B54/[1]tab3!B$24*100</f>
        <v>5.0963666735996771</v>
      </c>
      <c r="C53" s="38">
        <f>[1]tab3!C54/[1]tab3!C$24*100</f>
        <v>6.5925728378683184</v>
      </c>
      <c r="D53" s="38">
        <f>[1]tab3!D54/[1]tab3!D$24*100</f>
        <v>5.131610276031628</v>
      </c>
      <c r="E53" s="38">
        <f>[1]tab3!E54/[1]tab3!E$24*100</f>
        <v>6.0481144349661093</v>
      </c>
      <c r="F53" s="25"/>
      <c r="G53" s="25"/>
    </row>
    <row r="54" spans="1:7" x14ac:dyDescent="0.2">
      <c r="A54" s="39" t="s">
        <v>33</v>
      </c>
      <c r="B54" s="38">
        <f>[1]tab3!B55/[1]tab3!B$24*100</f>
        <v>1.6110465166600789</v>
      </c>
      <c r="C54" s="38">
        <f>[1]tab3!C55/[1]tab3!C$24*100</f>
        <v>1.4193574922591339</v>
      </c>
      <c r="D54" s="38">
        <f>[1]tab3!D55/[1]tab3!D$24*100</f>
        <v>1.4410660806591364</v>
      </c>
      <c r="E54" s="38">
        <f>[1]tab3!E55/[1]tab3!E$24*100</f>
        <v>1.6158423742048036</v>
      </c>
      <c r="F54" s="25"/>
      <c r="G54" s="25"/>
    </row>
    <row r="55" spans="1:7" x14ac:dyDescent="0.2">
      <c r="A55" s="39" t="s">
        <v>34</v>
      </c>
      <c r="B55" s="38">
        <f>[1]tab3!B56/[1]tab3!B$24*100</f>
        <v>3.4853201569395997</v>
      </c>
      <c r="C55" s="38">
        <f>[1]tab3!C56/[1]tab3!C$24*100</f>
        <v>5.1732153456091847</v>
      </c>
      <c r="D55" s="38">
        <f>[1]tab3!D56/[1]tab3!D$24*100</f>
        <v>3.6905441953724902</v>
      </c>
      <c r="E55" s="38">
        <f>[1]tab3!E56/[1]tab3!E$24*100</f>
        <v>4.4322720607613055</v>
      </c>
      <c r="F55" s="25"/>
      <c r="G55" s="25"/>
    </row>
    <row r="56" spans="1:7" x14ac:dyDescent="0.2">
      <c r="A56" s="35" t="s">
        <v>38</v>
      </c>
      <c r="B56" s="38">
        <f>[1]tab3!B57/[1]tab3!B$24*100</f>
        <v>40.691828864600907</v>
      </c>
      <c r="C56" s="38">
        <f>[1]tab3!C57/[1]tab3!C$24*100</f>
        <v>38.039686528016212</v>
      </c>
      <c r="D56" s="38">
        <f>[1]tab3!D57/[1]tab3!D$24*100</f>
        <v>27.864959648572572</v>
      </c>
      <c r="E56" s="38">
        <f>[1]tab3!E57/[1]tab3!E$24*100</f>
        <v>37.892158852051757</v>
      </c>
      <c r="F56" s="25"/>
      <c r="G56" s="25"/>
    </row>
    <row r="57" spans="1:7" x14ac:dyDescent="0.2">
      <c r="A57" s="39" t="s">
        <v>33</v>
      </c>
      <c r="B57" s="38">
        <f>[1]tab3!B58/[1]tab3!B$24*100</f>
        <v>16.747681484689103</v>
      </c>
      <c r="C57" s="38">
        <f>[1]tab3!C58/[1]tab3!C$24*100</f>
        <v>13.259310971585068</v>
      </c>
      <c r="D57" s="38">
        <f>[1]tab3!D58/[1]tab3!D$24*100</f>
        <v>9.0895406980597038</v>
      </c>
      <c r="E57" s="38">
        <f>[1]tab3!E58/[1]tab3!E$24*100</f>
        <v>9.8631022432965363</v>
      </c>
      <c r="F57" s="25"/>
      <c r="G57" s="25"/>
    </row>
    <row r="58" spans="1:7" x14ac:dyDescent="0.2">
      <c r="A58" s="39" t="s">
        <v>34</v>
      </c>
      <c r="B58" s="38">
        <f>[1]tab3!B59/[1]tab3!B$24*100</f>
        <v>23.944147379911804</v>
      </c>
      <c r="C58" s="38">
        <f>[1]tab3!C59/[1]tab3!C$24*100</f>
        <v>24.780375556431149</v>
      </c>
      <c r="D58" s="38">
        <f>[1]tab3!D59/[1]tab3!D$24*100</f>
        <v>18.775418950512861</v>
      </c>
      <c r="E58" s="38">
        <f>[1]tab3!E59/[1]tab3!E$24*100</f>
        <v>28.029056608755216</v>
      </c>
      <c r="F58" s="25"/>
      <c r="G58" s="25"/>
    </row>
    <row r="59" spans="1:7" ht="15" customHeight="1" x14ac:dyDescent="0.2">
      <c r="A59" s="40"/>
      <c r="B59" s="41"/>
      <c r="C59" s="41"/>
      <c r="D59" s="41"/>
      <c r="E59" s="41"/>
    </row>
    <row r="60" spans="1:7" ht="15" customHeight="1" x14ac:dyDescent="0.2">
      <c r="A60" s="42"/>
    </row>
    <row r="61" spans="1:7" x14ac:dyDescent="0.2">
      <c r="A61" s="43" t="s">
        <v>39</v>
      </c>
    </row>
    <row r="62" spans="1:7" x14ac:dyDescent="0.2">
      <c r="A62" s="44" t="s">
        <v>40</v>
      </c>
      <c r="B62" s="42"/>
      <c r="E62" s="42"/>
    </row>
    <row r="63" spans="1:7" x14ac:dyDescent="0.2">
      <c r="A63" s="44" t="s">
        <v>41</v>
      </c>
      <c r="B63" s="45"/>
      <c r="E63" s="45"/>
    </row>
    <row r="64" spans="1:7" s="48" customFormat="1" x14ac:dyDescent="0.2">
      <c r="A64" s="46" t="s">
        <v>42</v>
      </c>
      <c r="B64" s="47"/>
    </row>
    <row r="65" spans="1:5" x14ac:dyDescent="0.2">
      <c r="A65" s="44" t="s">
        <v>43</v>
      </c>
      <c r="B65" s="45"/>
      <c r="E65" s="45"/>
    </row>
    <row r="66" spans="1:5" x14ac:dyDescent="0.2">
      <c r="A66" s="44" t="s">
        <v>44</v>
      </c>
    </row>
    <row r="67" spans="1:5" x14ac:dyDescent="0.2">
      <c r="A67" s="43" t="s">
        <v>45</v>
      </c>
    </row>
  </sheetData>
  <mergeCells count="3">
    <mergeCell ref="A1:E2"/>
    <mergeCell ref="A3:E3"/>
    <mergeCell ref="A4:E4"/>
  </mergeCells>
  <printOptions horizontalCentered="1"/>
  <pageMargins left="0.5" right="0.5" top="1" bottom="0.5" header="0.5" footer="0.3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 3</vt:lpstr>
      <vt:lpstr>'Tab 3'!Print_Area</vt:lpstr>
      <vt:lpstr>'Tab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Mechelle Viernes</dc:creator>
  <cp:lastModifiedBy>Mechelle Viernes</cp:lastModifiedBy>
  <dcterms:created xsi:type="dcterms:W3CDTF">2020-12-02T23:13:32Z</dcterms:created>
  <dcterms:modified xsi:type="dcterms:W3CDTF">2020-12-02T23:15:37Z</dcterms:modified>
</cp:coreProperties>
</file>