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4\January LFS PR\final official tables\"/>
    </mc:Choice>
  </mc:AlternateContent>
  <xr:revisionPtr revIDLastSave="0" documentId="8_{1FB25BDE-C1F3-466F-8A5E-2970BFF03AD8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Table 1" sheetId="123" r:id="rId1"/>
  </sheets>
  <definedNames>
    <definedName name="_xlnm.Print_Area" localSheetId="0">'Table 1'!$A$1:$E$57</definedName>
    <definedName name="_xlnm.Print_Titles" localSheetId="0">'Table 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23" l="1"/>
  <c r="E44" i="123"/>
  <c r="D44" i="123"/>
  <c r="E43" i="123"/>
  <c r="D43" i="123"/>
  <c r="E42" i="123"/>
  <c r="D42" i="123"/>
  <c r="E41" i="123"/>
  <c r="D41" i="123"/>
  <c r="E40" i="123"/>
  <c r="D40" i="123"/>
  <c r="E39" i="123"/>
  <c r="D39" i="123"/>
  <c r="E38" i="123"/>
  <c r="D38" i="123"/>
  <c r="E37" i="123"/>
  <c r="D37" i="123"/>
  <c r="E32" i="123"/>
  <c r="D32" i="123"/>
  <c r="E31" i="123"/>
  <c r="D31" i="123"/>
  <c r="E30" i="123"/>
  <c r="D30" i="123"/>
  <c r="E29" i="123"/>
  <c r="D29" i="123"/>
  <c r="E28" i="123"/>
  <c r="D28" i="123"/>
  <c r="E27" i="123"/>
  <c r="D27" i="123"/>
  <c r="E26" i="123"/>
  <c r="D26" i="123"/>
  <c r="E25" i="123"/>
  <c r="D25" i="123"/>
  <c r="E24" i="123"/>
  <c r="D24" i="123"/>
  <c r="E23" i="123"/>
  <c r="D23" i="123"/>
  <c r="E17" i="123"/>
  <c r="D17" i="123"/>
  <c r="E16" i="123"/>
  <c r="D16" i="123"/>
  <c r="E15" i="123"/>
  <c r="D15" i="123"/>
  <c r="U44" i="123"/>
  <c r="T44" i="123"/>
  <c r="U43" i="123"/>
  <c r="T43" i="123"/>
  <c r="U42" i="123"/>
  <c r="T42" i="123"/>
  <c r="U41" i="123"/>
  <c r="T41" i="123"/>
  <c r="U40" i="123"/>
  <c r="T40" i="123"/>
  <c r="U39" i="123"/>
  <c r="T39" i="123"/>
  <c r="U38" i="123"/>
  <c r="T38" i="123"/>
  <c r="U37" i="123"/>
  <c r="T37" i="123"/>
  <c r="U32" i="123"/>
  <c r="T32" i="123"/>
  <c r="U31" i="123"/>
  <c r="T31" i="123"/>
  <c r="U30" i="123"/>
  <c r="T30" i="123"/>
  <c r="U29" i="123"/>
  <c r="T29" i="123"/>
  <c r="U28" i="123"/>
  <c r="T28" i="123"/>
  <c r="U27" i="123"/>
  <c r="T27" i="123"/>
  <c r="U26" i="123"/>
  <c r="T26" i="123"/>
  <c r="U25" i="123"/>
  <c r="T25" i="123"/>
  <c r="U24" i="123"/>
  <c r="T24" i="123"/>
  <c r="U23" i="123"/>
  <c r="T23" i="123"/>
  <c r="U17" i="123"/>
  <c r="T17" i="123"/>
  <c r="U16" i="123"/>
  <c r="T16" i="123"/>
  <c r="U15" i="123"/>
  <c r="T15" i="123"/>
  <c r="U9" i="123"/>
  <c r="T9" i="123"/>
  <c r="E9" i="123" l="1"/>
  <c r="Q44" i="123" l="1"/>
  <c r="P44" i="123"/>
  <c r="Q43" i="123"/>
  <c r="P43" i="123"/>
  <c r="Q42" i="123"/>
  <c r="P42" i="123"/>
  <c r="Q41" i="123"/>
  <c r="P41" i="123"/>
  <c r="Q40" i="123"/>
  <c r="P40" i="123"/>
  <c r="Q39" i="123"/>
  <c r="P39" i="123"/>
  <c r="Q38" i="123"/>
  <c r="P38" i="123"/>
  <c r="Q37" i="123"/>
  <c r="P37" i="123"/>
  <c r="Q32" i="123"/>
  <c r="P32" i="123"/>
  <c r="Q31" i="123"/>
  <c r="P31" i="123"/>
  <c r="Q30" i="123"/>
  <c r="P30" i="123"/>
  <c r="Q29" i="123"/>
  <c r="P29" i="123"/>
  <c r="Q28" i="123"/>
  <c r="P28" i="123"/>
  <c r="Q27" i="123"/>
  <c r="P27" i="123"/>
  <c r="Q26" i="123"/>
  <c r="P26" i="123"/>
  <c r="Q25" i="123"/>
  <c r="P25" i="123"/>
  <c r="Q24" i="123"/>
  <c r="P24" i="123"/>
  <c r="Q23" i="123"/>
  <c r="P23" i="123"/>
  <c r="Q17" i="123"/>
  <c r="P17" i="123"/>
  <c r="Q16" i="123"/>
  <c r="P16" i="123"/>
  <c r="Q15" i="123"/>
  <c r="P15" i="123"/>
  <c r="Q9" i="123"/>
  <c r="P9" i="123"/>
  <c r="M44" i="123" l="1"/>
  <c r="L44" i="123"/>
  <c r="M43" i="123"/>
  <c r="L43" i="123"/>
  <c r="M42" i="123"/>
  <c r="L42" i="123"/>
  <c r="M41" i="123"/>
  <c r="L41" i="123"/>
  <c r="M40" i="123"/>
  <c r="L40" i="123"/>
  <c r="M39" i="123"/>
  <c r="L39" i="123"/>
  <c r="M38" i="123"/>
  <c r="L38" i="123"/>
  <c r="M37" i="123"/>
  <c r="L37" i="123"/>
  <c r="M32" i="123"/>
  <c r="L32" i="123"/>
  <c r="M31" i="123"/>
  <c r="L31" i="123"/>
  <c r="M30" i="123"/>
  <c r="L30" i="123"/>
  <c r="M29" i="123"/>
  <c r="L29" i="123"/>
  <c r="M28" i="123"/>
  <c r="L28" i="123"/>
  <c r="M27" i="123"/>
  <c r="L27" i="123"/>
  <c r="M26" i="123"/>
  <c r="L26" i="123"/>
  <c r="M25" i="123"/>
  <c r="L25" i="123"/>
  <c r="M24" i="123"/>
  <c r="L24" i="123"/>
  <c r="M23" i="123"/>
  <c r="L23" i="123"/>
  <c r="M17" i="123"/>
  <c r="L17" i="123"/>
  <c r="M16" i="123"/>
  <c r="L16" i="123"/>
  <c r="M15" i="123"/>
  <c r="L15" i="123"/>
  <c r="M9" i="123"/>
  <c r="L9" i="123"/>
  <c r="I44" i="123" l="1"/>
  <c r="H44" i="123"/>
  <c r="I43" i="123"/>
  <c r="H43" i="123"/>
  <c r="I42" i="123"/>
  <c r="H42" i="123"/>
  <c r="I41" i="123"/>
  <c r="H41" i="123"/>
  <c r="I40" i="123"/>
  <c r="H40" i="123"/>
  <c r="I39" i="123"/>
  <c r="H39" i="123"/>
  <c r="I38" i="123"/>
  <c r="H38" i="123"/>
  <c r="I37" i="123"/>
  <c r="H37" i="123"/>
  <c r="I32" i="123"/>
  <c r="H32" i="123"/>
  <c r="I31" i="123"/>
  <c r="H31" i="123"/>
  <c r="I30" i="123"/>
  <c r="H30" i="123"/>
  <c r="I29" i="123"/>
  <c r="H29" i="123"/>
  <c r="I28" i="123"/>
  <c r="H28" i="123"/>
  <c r="I27" i="123"/>
  <c r="H27" i="123"/>
  <c r="I26" i="123"/>
  <c r="H26" i="123"/>
  <c r="I25" i="123"/>
  <c r="H25" i="123"/>
  <c r="I24" i="123"/>
  <c r="H24" i="123"/>
  <c r="I23" i="123"/>
  <c r="H23" i="123"/>
  <c r="I17" i="123"/>
  <c r="H17" i="123"/>
  <c r="I16" i="123"/>
  <c r="H16" i="123"/>
  <c r="I15" i="123"/>
  <c r="H15" i="123"/>
  <c r="I9" i="123"/>
  <c r="H9" i="123"/>
  <c r="F35" i="123" l="1"/>
  <c r="F21" i="123"/>
</calcChain>
</file>

<file path=xl/sharedStrings.xml><?xml version="1.0" encoding="utf-8"?>
<sst xmlns="http://schemas.openxmlformats.org/spreadsheetml/2006/main" count="65" uniqueCount="45">
  <si>
    <t>Professionals</t>
  </si>
  <si>
    <t>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</si>
  <si>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</si>
  <si>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</si>
  <si>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</si>
  <si>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</si>
  <si>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</si>
  <si>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</si>
  <si>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</si>
  <si>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</si>
  <si>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</si>
  <si>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</si>
  <si>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</si>
  <si>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</si>
  <si>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</si>
  <si>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</si>
  <si>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</si>
  <si>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</si>
  <si>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</si>
  <si>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</si>
  <si>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</si>
  <si>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</si>
  <si>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</si>
  <si>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 xml:space="preserve">  SECTOR</t>
  </si>
  <si>
    <t xml:space="preserve">  OCCUPATION</t>
  </si>
  <si>
    <t xml:space="preserve">  CLASS OF WORKER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</si>
  <si>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</si>
  <si>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</si>
  <si>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</si>
  <si>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</si>
  <si>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t>Estimate</t>
  </si>
  <si>
    <t>Standard Error</t>
  </si>
  <si>
    <t>Lower Limit</t>
  </si>
  <si>
    <t>Upper Limit</t>
  </si>
  <si>
    <t>90% Confidence Interval)</t>
  </si>
  <si>
    <t xml:space="preserve">           f - Final.</t>
  </si>
  <si>
    <t>TABLE 1   Employed Persons by Sector, Occupation, and Class of Worker, with Measures of Precision, Philippines:</t>
  </si>
  <si>
    <r>
      <t>July 2023</t>
    </r>
    <r>
      <rPr>
        <b/>
        <vertAlign val="superscript"/>
        <sz val="11"/>
        <rFont val="Arial"/>
        <family val="2"/>
      </rPr>
      <t>p</t>
    </r>
  </si>
  <si>
    <r>
      <t>October 2023</t>
    </r>
    <r>
      <rPr>
        <b/>
        <vertAlign val="superscript"/>
        <sz val="11"/>
        <rFont val="Arial"/>
        <family val="2"/>
      </rPr>
      <t>p</t>
    </r>
  </si>
  <si>
    <r>
      <t>December 2023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</si>
  <si>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</t>
    </r>
  </si>
  <si>
    <r>
      <t>January 2024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</si>
  <si>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January 2024</t>
    </r>
    <r>
      <rPr>
        <b/>
        <vertAlign val="superscript"/>
        <sz val="11"/>
        <rFont val="Arial"/>
        <family val="2"/>
      </rPr>
      <t>p</t>
    </r>
  </si>
  <si>
    <t>Worked with pay in own family-operated farm or business</t>
  </si>
  <si>
    <r>
      <t>Source: Philippine Statistics Authority,</t>
    </r>
    <r>
      <rPr>
        <b/>
        <i/>
        <sz val="8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</si>
</sst>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7" formatCode="_(* #,##0.0_);_(* \(#,##0.0\);_(* &quot;-&quot;??_);_(@_)"/>
    <numFmt numFmtId="171" formatCode="mmmm\ yyyy"/>
    <numFmt numFmtId="172" formatCode="#,##0.0;\-#,##0.0"/>
    <numFmt numFmtId="178" formatCode="#,##0.00000;\-#,##0.0000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1">
    <xf numFmtId="37" fontId="0" fillId="0" borderId="0" xfId="0"/>
    <xf numFmtId="37" fontId="14" fillId="0" borderId="0" xfId="0" applyFont="1" applyAlignment="1">
      <alignment vertical="center"/>
    </xf>
    <xf numFmtId="37" fontId="14" fillId="0" borderId="3" xfId="0" applyFont="1" applyBorder="1" applyAlignment="1">
      <alignment horizontal="center" vertical="center"/>
    </xf>
    <xf numFmtId="37" fontId="14" fillId="0" borderId="3" xfId="14" applyFont="1" applyBorder="1" applyAlignment="1">
      <alignment vertical="center"/>
    </xf>
    <xf numFmtId="37" fontId="14" fillId="0" borderId="0" xfId="14" applyFont="1"/>
    <xf numFmtId="37" fontId="15" fillId="0" borderId="2" xfId="0" applyFont="1" applyBorder="1" applyAlignment="1">
      <alignment horizontal="left" vertical="center"/>
    </xf>
    <xf numFmtId="37" fontId="14" fillId="0" borderId="0" xfId="0" applyFont="1" applyAlignment="1">
      <alignment horizontal="left" vertical="center" indent="1"/>
    </xf>
    <xf numFmtId="37" fontId="14" fillId="0" borderId="0" xfId="0" applyFont="1"/>
    <xf numFmtId="37" fontId="15" fillId="0" borderId="0" xfId="0" applyFont="1" applyAlignment="1">
      <alignment horizontal="center" vertical="center"/>
    </xf>
    <xf numFmtId="37" fontId="14" fillId="0" borderId="2" xfId="0" applyFont="1" applyBorder="1" applyAlignment="1">
      <alignment horizontal="center" vertical="center"/>
    </xf>
    <xf numFmtId="37" fontId="14" fillId="0" borderId="2" xfId="14" applyFont="1" applyBorder="1" applyAlignment="1">
      <alignment horizontal="left" vertical="center" indent="1"/>
    </xf>
    <xf numFmtId="37" fontId="14" fillId="0" borderId="2" xfId="0" applyFont="1" applyBorder="1" applyAlignment="1">
      <alignment horizontal="left" vertical="center" indent="1"/>
    </xf>
    <xf numFmtId="37" fontId="14" fillId="0" borderId="2" xfId="0" applyFont="1" applyBorder="1" applyAlignment="1">
      <alignment horizontal="left" indent="1"/>
    </xf>
    <xf numFmtId="172" fontId="14" fillId="0" borderId="2" xfId="1" applyNumberFormat="1" applyFont="1" applyBorder="1" applyAlignment="1">
      <alignment horizontal="right" vertical="justify"/>
    </xf>
    <xf numFmtId="37" fontId="15" fillId="0" borderId="2" xfId="0" applyFont="1" applyBorder="1" applyAlignment="1">
      <alignment horizontal="left" vertical="center" indent="1"/>
    </xf>
    <xf numFmtId="172" fontId="17" fillId="0" borderId="2" xfId="1" applyNumberFormat="1" applyFont="1" applyBorder="1" applyAlignment="1">
      <alignment horizontal="right" vertical="justify"/>
    </xf>
    <xf numFmtId="37" fontId="14" fillId="0" borderId="2" xfId="0" applyFont="1" applyBorder="1" applyAlignment="1">
      <alignment horizontal="left" vertical="center" indent="2"/>
    </xf>
    <xf numFmtId="37" fontId="14" fillId="0" borderId="0" xfId="0" applyFont="1" applyAlignment="1">
      <alignment vertical="top"/>
    </xf>
    <xf numFmtId="37" fontId="14" fillId="0" borderId="9" xfId="0" applyFont="1" applyBorder="1" applyAlignment="1">
      <alignment horizontal="center" vertical="center"/>
    </xf>
    <xf numFmtId="37" fontId="15" fillId="0" borderId="2" xfId="0" applyFont="1" applyBorder="1" applyAlignment="1">
      <alignment horizontal="right" vertical="center" wrapText="1"/>
    </xf>
    <xf numFmtId="37" fontId="14" fillId="0" borderId="2" xfId="14" applyFont="1" applyBorder="1" applyAlignment="1">
      <alignment vertical="center"/>
    </xf>
    <xf numFmtId="172" fontId="15" fillId="0" borderId="2" xfId="0" applyNumberFormat="1" applyFont="1" applyBorder="1" applyAlignment="1">
      <alignment horizontal="right" vertical="justify"/>
    </xf>
    <xf numFmtId="172" fontId="17" fillId="0" borderId="2" xfId="0" applyNumberFormat="1" applyFont="1" applyBorder="1" applyAlignment="1">
      <alignment horizontal="right" vertical="justify"/>
    </xf>
    <xf numFmtId="172" fontId="14" fillId="0" borderId="2" xfId="0" applyNumberFormat="1" applyFont="1" applyBorder="1"/>
    <xf numFmtId="172" fontId="17" fillId="0" borderId="2" xfId="0" applyNumberFormat="1" applyFont="1" applyBorder="1"/>
    <xf numFmtId="172" fontId="14" fillId="0" borderId="2" xfId="0" applyNumberFormat="1" applyFont="1" applyBorder="1" applyAlignment="1">
      <alignment horizontal="right" vertical="justify"/>
    </xf>
    <xf numFmtId="172" fontId="14" fillId="0" borderId="2" xfId="0" applyNumberFormat="1" applyFont="1" applyBorder="1" applyAlignment="1">
      <alignment vertical="top"/>
    </xf>
    <xf numFmtId="172" fontId="14" fillId="0" borderId="2" xfId="0" applyNumberFormat="1" applyFont="1" applyBorder="1" applyAlignment="1">
      <alignment horizontal="right" vertical="top"/>
    </xf>
    <xf numFmtId="37" fontId="14" fillId="0" borderId="8" xfId="0" applyFont="1" applyBorder="1" applyAlignment="1">
      <alignment horizontal="left" vertical="center" indent="1"/>
    </xf>
    <xf numFmtId="37" fontId="14" fillId="0" borderId="3" xfId="14" applyFont="1" applyBorder="1" applyAlignment="1">
      <alignment horizontal="left" vertical="center" indent="1"/>
    </xf>
    <xf numFmtId="172" fontId="14" fillId="0" borderId="2" xfId="0" applyNumberFormat="1" applyFont="1" applyBorder="1" applyAlignment="1">
      <alignment horizontal="right" vertical="center" wrapText="1"/>
    </xf>
    <xf numFmtId="172" fontId="14" fillId="0" borderId="2" xfId="0" applyNumberFormat="1" applyFont="1" applyBorder="1" applyAlignment="1">
      <alignment horizontal="right" vertical="top" wrapText="1"/>
    </xf>
    <xf numFmtId="37" fontId="14" fillId="0" borderId="2" xfId="0" applyFont="1" applyBorder="1" applyAlignment="1">
      <alignment vertical="center"/>
    </xf>
    <xf numFmtId="172" fontId="14" fillId="0" borderId="0" xfId="0" applyNumberFormat="1" applyFont="1"/>
    <xf numFmtId="37" fontId="14" fillId="0" borderId="2" xfId="0" applyFont="1" applyBorder="1" applyAlignment="1">
      <alignment horizontal="left" vertical="center" wrapText="1" indent="1"/>
    </xf>
    <xf numFmtId="178" fontId="14" fillId="0" borderId="2" xfId="14" applyNumberFormat="1" applyFont="1" applyBorder="1" applyAlignment="1">
      <alignment vertical="center"/>
    </xf>
    <xf numFmtId="178" fontId="14" fillId="0" borderId="2" xfId="0" applyNumberFormat="1" applyFont="1" applyBorder="1" applyAlignment="1">
      <alignment vertical="center"/>
    </xf>
    <xf numFmtId="178" fontId="14" fillId="0" borderId="2" xfId="14" applyNumberFormat="1" applyFont="1" applyBorder="1" applyAlignment="1">
      <alignment horizontal="left" vertical="center" indent="1"/>
    </xf>
    <xf numFmtId="172" fontId="14" fillId="0" borderId="2" xfId="10" applyNumberFormat="1" applyFont="1" applyBorder="1" applyAlignment="1">
      <alignment horizontal="right" vertical="justify"/>
    </xf>
    <xf numFmtId="37" fontId="14" fillId="0" borderId="4" xfId="0" applyFont="1" applyBorder="1" applyAlignment="1">
      <alignment horizontal="center" vertical="center"/>
    </xf>
    <xf numFmtId="37" fontId="15" fillId="0" borderId="3" xfId="0" applyFont="1" applyBorder="1" applyAlignment="1">
      <alignment horizontal="right" vertical="center" wrapText="1"/>
    </xf>
    <xf numFmtId="37" fontId="14" fillId="0" borderId="3" xfId="0" applyFont="1" applyBorder="1" applyAlignment="1">
      <alignment vertical="center"/>
    </xf>
    <xf numFmtId="172" fontId="15" fillId="0" borderId="3" xfId="0" applyNumberFormat="1" applyFont="1" applyBorder="1" applyAlignment="1">
      <alignment horizontal="right" vertical="justify"/>
    </xf>
    <xf numFmtId="172" fontId="17" fillId="0" borderId="3" xfId="0" applyNumberFormat="1" applyFont="1" applyBorder="1" applyAlignment="1">
      <alignment horizontal="right" vertical="justify"/>
    </xf>
    <xf numFmtId="172" fontId="14" fillId="0" borderId="3" xfId="0" applyNumberFormat="1" applyFont="1" applyBorder="1" applyAlignment="1">
      <alignment horizontal="right" vertical="center" wrapText="1"/>
    </xf>
    <xf numFmtId="172" fontId="17" fillId="0" borderId="3" xfId="1" applyNumberFormat="1" applyFont="1" applyBorder="1" applyAlignment="1">
      <alignment horizontal="right" vertical="justify"/>
    </xf>
    <xf numFmtId="172" fontId="17" fillId="0" borderId="3" xfId="0" applyNumberFormat="1" applyFont="1" applyBorder="1"/>
    <xf numFmtId="172" fontId="14" fillId="0" borderId="3" xfId="0" applyNumberFormat="1" applyFont="1" applyBorder="1" applyAlignment="1">
      <alignment horizontal="right" vertical="top" wrapText="1"/>
    </xf>
    <xf numFmtId="178" fontId="14" fillId="0" borderId="0" xfId="0" applyNumberFormat="1" applyFont="1"/>
    <xf numFmtId="172" fontId="14" fillId="0" borderId="0" xfId="0" applyNumberFormat="1" applyFont="1" applyAlignment="1">
      <alignment vertical="center"/>
    </xf>
    <xf numFmtId="37" fontId="14" fillId="0" borderId="2" xfId="0" applyFont="1" applyBorder="1" applyAlignment="1">
      <alignment horizontal="left" vertical="center" wrapText="1" indent="2"/>
    </xf>
    <xf numFmtId="0" fontId="15" fillId="0" borderId="0" xfId="0" applyNumberFormat="1" applyFont="1" applyAlignment="1">
      <alignment horizontal="left" vertical="center"/>
    </xf>
    <xf numFmtId="171" fontId="15" fillId="0" borderId="5" xfId="0" applyNumberFormat="1" applyFont="1" applyBorder="1" applyAlignment="1">
      <alignment horizontal="center" vertical="center" wrapText="1"/>
    </xf>
    <xf numFmtId="171" fontId="15" fillId="0" borderId="2" xfId="0" applyNumberFormat="1" applyFont="1" applyBorder="1" applyAlignment="1">
      <alignment horizontal="center" vertical="center" wrapText="1"/>
    </xf>
    <xf numFmtId="167" fontId="15" fillId="0" borderId="0" xfId="1" applyNumberFormat="1" applyFont="1" applyBorder="1" applyAlignment="1">
      <alignment horizontal="left"/>
    </xf>
    <xf numFmtId="0" fontId="15" fillId="0" borderId="0" xfId="0" applyNumberFormat="1" applyFont="1" applyAlignment="1">
      <alignment vertical="center"/>
    </xf>
    <xf numFmtId="172" fontId="17" fillId="0" borderId="3" xfId="1" applyNumberFormat="1" applyFont="1" applyFill="1" applyBorder="1" applyAlignment="1">
      <alignment horizontal="right" vertical="justify"/>
    </xf>
    <xf numFmtId="172" fontId="17" fillId="0" borderId="2" xfId="1" applyNumberFormat="1" applyFont="1" applyFill="1" applyBorder="1" applyAlignment="1">
      <alignment horizontal="right" vertical="justify"/>
    </xf>
    <xf numFmtId="171" fontId="15" fillId="0" borderId="6" xfId="0" applyNumberFormat="1" applyFont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 vertical="center" wrapText="1"/>
    </xf>
    <xf numFmtId="171" fontId="15" fillId="0" borderId="7" xfId="0" applyNumberFormat="1" applyFont="1" applyBorder="1" applyAlignment="1">
      <alignment horizontal="center" vertical="center" wrapText="1"/>
    </xf>
    <xf numFmtId="171" fontId="15" fillId="0" borderId="9" xfId="0" applyNumberFormat="1" applyFont="1" applyBorder="1" applyAlignment="1">
      <alignment horizontal="center" vertical="center" wrapText="1"/>
    </xf>
    <xf numFmtId="171" fontId="15" fillId="0" borderId="8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top"/>
    </xf>
    <xf numFmtId="37" fontId="15" fillId="0" borderId="0" xfId="0" applyFont="1" applyAlignment="1">
      <alignment horizontal="center" vertical="top"/>
    </xf>
    <xf numFmtId="37" fontId="15" fillId="0" borderId="0" xfId="14" applyFont="1" applyAlignment="1">
      <alignment horizontal="center" vertical="top"/>
    </xf>
    <xf numFmtId="37" fontId="15" fillId="0" borderId="9" xfId="0" applyFont="1" applyBorder="1" applyAlignment="1">
      <alignment horizontal="center" vertical="center" wrapText="1"/>
    </xf>
    <xf numFmtId="37" fontId="15" fillId="0" borderId="2" xfId="0" applyFont="1" applyBorder="1" applyAlignment="1">
      <alignment horizontal="center" vertical="center" wrapText="1"/>
    </xf>
    <xf numFmtId="37" fontId="15" fillId="0" borderId="8" xfId="0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/>
    </xf>
    <xf numFmtId="37" fontId="18" fillId="0" borderId="0" xfId="2" applyFont="1" applyAlignment="1">
      <alignment vertical="center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X89"/>
  <sheetViews>
    <sheetView tabSelected="1" zoomScale="85" zoomScaleNormal="85" zoomScaleSheetLayoutView="80" workbookViewId="0">
      <selection activeCell="S54" sqref="S54"/>
    </sheetView>
  </sheetViews>
  <sheetFormatPr defaultColWidth="9" defaultRowHeight="14.25" x14ac:dyDescent="0.2"/>
  <cols>
    <col min="1" max="1" width="40" style="7" customWidth="1"/>
    <col min="2" max="2" width="13" style="7" bestFit="1" customWidth="1"/>
    <col min="3" max="21" width="10.75" style="7" customWidth="1"/>
    <col min="22" max="22" width="9" style="7"/>
    <col min="23" max="23" width="11.875" style="7" customWidth="1"/>
    <col min="24" max="16384" width="9" style="7"/>
  </cols>
  <sheetData>
    <row r="1" spans="1:24" s="1" customFormat="1" ht="19.5" customHeight="1" x14ac:dyDescent="0.15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4" s="1" customFormat="1" ht="19.5" customHeight="1" x14ac:dyDescent="0.15">
      <c r="A2" s="63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4" s="4" customFormat="1" ht="15" customHeight="1" x14ac:dyDescent="0.2">
      <c r="A3" s="65" t="s">
        <v>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4" s="1" customFormat="1" ht="12.75" customHeight="1" x14ac:dyDescent="0.15">
      <c r="A4" s="8"/>
    </row>
    <row r="5" spans="1:24" s="1" customFormat="1" ht="30" customHeight="1" x14ac:dyDescent="0.15">
      <c r="A5" s="66" t="s">
        <v>11</v>
      </c>
      <c r="B5" s="58" t="s">
        <v>40</v>
      </c>
      <c r="C5" s="59"/>
      <c r="D5" s="59"/>
      <c r="E5" s="60"/>
      <c r="F5" s="58" t="s">
        <v>37</v>
      </c>
      <c r="G5" s="59"/>
      <c r="H5" s="59"/>
      <c r="I5" s="60"/>
      <c r="J5" s="58" t="s">
        <v>38</v>
      </c>
      <c r="K5" s="59"/>
      <c r="L5" s="59"/>
      <c r="M5" s="60"/>
      <c r="N5" s="58" t="s">
        <v>39</v>
      </c>
      <c r="O5" s="59"/>
      <c r="P5" s="59"/>
      <c r="Q5" s="60"/>
      <c r="R5" s="58" t="s">
        <v>41</v>
      </c>
      <c r="S5" s="59"/>
      <c r="T5" s="59"/>
      <c r="U5" s="60"/>
    </row>
    <row r="6" spans="1:24" s="1" customFormat="1" ht="30" customHeight="1" x14ac:dyDescent="0.15">
      <c r="A6" s="67"/>
      <c r="B6" s="61" t="s">
        <v>30</v>
      </c>
      <c r="C6" s="61" t="s">
        <v>31</v>
      </c>
      <c r="D6" s="58" t="s">
        <v>34</v>
      </c>
      <c r="E6" s="60"/>
      <c r="F6" s="61" t="s">
        <v>30</v>
      </c>
      <c r="G6" s="61" t="s">
        <v>31</v>
      </c>
      <c r="H6" s="58" t="s">
        <v>34</v>
      </c>
      <c r="I6" s="60"/>
      <c r="J6" s="61" t="s">
        <v>30</v>
      </c>
      <c r="K6" s="61" t="s">
        <v>31</v>
      </c>
      <c r="L6" s="58" t="s">
        <v>34</v>
      </c>
      <c r="M6" s="60"/>
      <c r="N6" s="61" t="s">
        <v>30</v>
      </c>
      <c r="O6" s="61" t="s">
        <v>31</v>
      </c>
      <c r="P6" s="58" t="s">
        <v>34</v>
      </c>
      <c r="Q6" s="60"/>
      <c r="R6" s="61" t="s">
        <v>30</v>
      </c>
      <c r="S6" s="61" t="s">
        <v>31</v>
      </c>
      <c r="T6" s="58" t="s">
        <v>34</v>
      </c>
      <c r="U6" s="60"/>
    </row>
    <row r="7" spans="1:24" s="1" customFormat="1" ht="30" customHeight="1" x14ac:dyDescent="0.15">
      <c r="A7" s="68"/>
      <c r="B7" s="62"/>
      <c r="C7" s="62"/>
      <c r="D7" s="53" t="s">
        <v>32</v>
      </c>
      <c r="E7" s="53" t="s">
        <v>33</v>
      </c>
      <c r="F7" s="62"/>
      <c r="G7" s="62"/>
      <c r="H7" s="52" t="s">
        <v>32</v>
      </c>
      <c r="I7" s="52" t="s">
        <v>33</v>
      </c>
      <c r="J7" s="62"/>
      <c r="K7" s="62"/>
      <c r="L7" s="52" t="s">
        <v>32</v>
      </c>
      <c r="M7" s="52" t="s">
        <v>33</v>
      </c>
      <c r="N7" s="62"/>
      <c r="O7" s="62"/>
      <c r="P7" s="52" t="s">
        <v>32</v>
      </c>
      <c r="Q7" s="52" t="s">
        <v>33</v>
      </c>
      <c r="R7" s="62"/>
      <c r="S7" s="62"/>
      <c r="T7" s="52" t="s">
        <v>32</v>
      </c>
      <c r="U7" s="52" t="s">
        <v>33</v>
      </c>
    </row>
    <row r="8" spans="1:24" s="1" customFormat="1" ht="15" customHeight="1" x14ac:dyDescent="0.15">
      <c r="A8" s="9"/>
      <c r="B8" s="18"/>
      <c r="C8" s="18"/>
      <c r="D8" s="18"/>
      <c r="E8" s="18"/>
      <c r="F8" s="2"/>
      <c r="G8" s="18"/>
      <c r="H8" s="18"/>
      <c r="I8" s="39"/>
      <c r="J8" s="2"/>
      <c r="K8" s="18"/>
      <c r="L8" s="18"/>
      <c r="M8" s="39"/>
      <c r="N8" s="2"/>
      <c r="O8" s="18"/>
      <c r="P8" s="18"/>
      <c r="Q8" s="39"/>
      <c r="R8" s="2"/>
      <c r="S8" s="18"/>
      <c r="T8" s="18"/>
      <c r="U8" s="39"/>
    </row>
    <row r="9" spans="1:24" s="1" customFormat="1" ht="15" customHeight="1" x14ac:dyDescent="0.15">
      <c r="A9" s="5" t="s">
        <v>1</v>
      </c>
      <c r="B9" s="19">
        <v>47351.758999999998</v>
      </c>
      <c r="C9" s="19">
        <v>803.98199999999997</v>
      </c>
      <c r="D9" s="19">
        <f>B9- (C9*1.645)</f>
        <v>46029.208610000001</v>
      </c>
      <c r="E9" s="19">
        <f>B9+ (C9*1.645)</f>
        <v>48674.309389999995</v>
      </c>
      <c r="F9" s="40">
        <v>44630.016000000003</v>
      </c>
      <c r="G9" s="19">
        <v>388.14499999999998</v>
      </c>
      <c r="H9" s="19">
        <f>F9- (G9*1.645)</f>
        <v>43991.517475000001</v>
      </c>
      <c r="I9" s="19">
        <f>F9+ (G9*1.645)</f>
        <v>45268.514525000006</v>
      </c>
      <c r="J9" s="40">
        <v>47801.489000000001</v>
      </c>
      <c r="K9" s="19">
        <v>519.26499999999999</v>
      </c>
      <c r="L9" s="19">
        <f>J9- (K9*1.645)</f>
        <v>46947.298074999999</v>
      </c>
      <c r="M9" s="19">
        <f>J9+ (K9*1.645)</f>
        <v>48655.679925000004</v>
      </c>
      <c r="N9" s="40">
        <v>50524.688000000002</v>
      </c>
      <c r="O9" s="19">
        <v>1114.498</v>
      </c>
      <c r="P9" s="19">
        <f>N9- (O9*1.645)</f>
        <v>48691.338790000002</v>
      </c>
      <c r="Q9" s="19">
        <f>N9+ (O9*1.645)</f>
        <v>52358.037210000002</v>
      </c>
      <c r="R9" s="40">
        <v>45942.885999999999</v>
      </c>
      <c r="S9" s="19">
        <v>368.572</v>
      </c>
      <c r="T9" s="19">
        <f>R9- (S9*1.645)</f>
        <v>45336.585059999998</v>
      </c>
      <c r="U9" s="19">
        <f>R9+ (S9*1.645)</f>
        <v>46549.18694</v>
      </c>
    </row>
    <row r="10" spans="1:24" s="1" customFormat="1" ht="15" customHeight="1" x14ac:dyDescent="0.15">
      <c r="A10" s="20" t="s">
        <v>10</v>
      </c>
      <c r="B10" s="35"/>
      <c r="C10" s="20"/>
      <c r="D10" s="19"/>
      <c r="E10" s="19"/>
      <c r="F10" s="3"/>
      <c r="G10" s="20"/>
      <c r="H10" s="20"/>
      <c r="I10" s="20"/>
      <c r="J10" s="3"/>
      <c r="K10" s="20"/>
      <c r="L10" s="20"/>
      <c r="M10" s="20"/>
      <c r="N10" s="3"/>
      <c r="O10" s="20"/>
      <c r="P10" s="20"/>
      <c r="Q10" s="20"/>
      <c r="R10" s="3"/>
      <c r="S10" s="20"/>
      <c r="T10" s="20"/>
      <c r="U10" s="20"/>
    </row>
    <row r="11" spans="1:24" s="1" customFormat="1" ht="15" customHeight="1" x14ac:dyDescent="0.15">
      <c r="A11" s="9"/>
      <c r="B11" s="36"/>
      <c r="C11" s="32"/>
      <c r="D11" s="32"/>
      <c r="E11" s="32"/>
      <c r="F11" s="41"/>
      <c r="G11" s="32"/>
      <c r="H11" s="32"/>
      <c r="I11" s="32"/>
      <c r="J11" s="41"/>
      <c r="K11" s="32"/>
      <c r="L11" s="32"/>
      <c r="M11" s="32"/>
      <c r="N11" s="41"/>
      <c r="O11" s="32"/>
      <c r="P11" s="32"/>
      <c r="Q11" s="32"/>
      <c r="R11" s="41"/>
      <c r="S11" s="32"/>
      <c r="T11" s="32"/>
      <c r="U11" s="32"/>
    </row>
    <row r="12" spans="1:24" s="4" customFormat="1" x14ac:dyDescent="0.2">
      <c r="A12" s="10"/>
      <c r="B12" s="37"/>
      <c r="C12" s="10"/>
      <c r="D12" s="10"/>
      <c r="E12" s="10"/>
      <c r="F12" s="29"/>
      <c r="G12" s="10"/>
      <c r="H12" s="10"/>
      <c r="I12" s="10"/>
      <c r="J12" s="29"/>
      <c r="K12" s="10"/>
      <c r="L12" s="10"/>
      <c r="M12" s="10"/>
      <c r="N12" s="29"/>
      <c r="O12" s="10"/>
      <c r="P12" s="10"/>
      <c r="Q12" s="10"/>
      <c r="R12" s="29"/>
      <c r="S12" s="10"/>
      <c r="T12" s="10"/>
      <c r="U12" s="10"/>
      <c r="W12" s="1"/>
      <c r="X12" s="1"/>
    </row>
    <row r="13" spans="1:24" s="1" customFormat="1" ht="15" customHeight="1" x14ac:dyDescent="0.15">
      <c r="A13" s="5" t="s">
        <v>23</v>
      </c>
      <c r="B13" s="42">
        <v>100</v>
      </c>
      <c r="C13" s="21"/>
      <c r="D13" s="21"/>
      <c r="E13" s="21"/>
      <c r="F13" s="42">
        <v>100</v>
      </c>
      <c r="G13" s="21"/>
      <c r="H13" s="21"/>
      <c r="I13" s="21"/>
      <c r="J13" s="42">
        <v>100</v>
      </c>
      <c r="K13" s="21"/>
      <c r="L13" s="21"/>
      <c r="M13" s="21"/>
      <c r="N13" s="42">
        <v>100</v>
      </c>
      <c r="O13" s="21"/>
      <c r="P13" s="21"/>
      <c r="Q13" s="21"/>
      <c r="R13" s="42">
        <v>100</v>
      </c>
      <c r="S13" s="21"/>
      <c r="T13" s="21"/>
      <c r="U13" s="21"/>
    </row>
    <row r="14" spans="1:24" s="1" customFormat="1" ht="15" customHeight="1" x14ac:dyDescent="0.15">
      <c r="A14" s="11"/>
      <c r="B14" s="22"/>
      <c r="C14" s="22"/>
      <c r="D14" s="22"/>
      <c r="E14" s="22"/>
      <c r="F14" s="44"/>
      <c r="G14" s="22"/>
      <c r="H14" s="22"/>
      <c r="I14" s="22"/>
      <c r="J14" s="44"/>
      <c r="K14" s="22"/>
      <c r="L14" s="22"/>
      <c r="M14" s="22"/>
      <c r="N14" s="44"/>
      <c r="O14" s="22"/>
      <c r="P14" s="22"/>
      <c r="Q14" s="22"/>
      <c r="R14" s="44"/>
      <c r="S14" s="22"/>
      <c r="T14" s="22"/>
      <c r="U14" s="22"/>
    </row>
    <row r="15" spans="1:24" s="1" customFormat="1" ht="15" customHeight="1" x14ac:dyDescent="0.2">
      <c r="A15" s="12" t="s">
        <v>4</v>
      </c>
      <c r="B15" s="13">
        <v>22.207000000000001</v>
      </c>
      <c r="C15" s="23">
        <v>0.55800000000000005</v>
      </c>
      <c r="D15" s="30">
        <f>B15- (C15*1.645)</f>
        <v>21.289090000000002</v>
      </c>
      <c r="E15" s="30">
        <f>B15+ (C15*1.645)</f>
        <v>23.12491</v>
      </c>
      <c r="F15" s="44">
        <v>21.541</v>
      </c>
      <c r="G15" s="30">
        <v>0.437</v>
      </c>
      <c r="H15" s="30">
        <f>F15- (G15*1.645)</f>
        <v>20.822134999999999</v>
      </c>
      <c r="I15" s="30">
        <f>F15+ (G15*1.645)</f>
        <v>22.259865000000001</v>
      </c>
      <c r="J15" s="44">
        <v>22.157</v>
      </c>
      <c r="K15" s="30">
        <v>0.495</v>
      </c>
      <c r="L15" s="30">
        <f>J15- (K15*1.645)</f>
        <v>21.342725000000002</v>
      </c>
      <c r="M15" s="30">
        <f>J15+ (K15*1.645)</f>
        <v>22.971274999999999</v>
      </c>
      <c r="N15" s="44">
        <v>24.374642353061141</v>
      </c>
      <c r="O15" s="30">
        <v>1.111</v>
      </c>
      <c r="P15" s="30">
        <f>N15- (O15*1.645)</f>
        <v>22.547047353061142</v>
      </c>
      <c r="Q15" s="30">
        <f>N15+ (O15*1.645)</f>
        <v>26.20223735306114</v>
      </c>
      <c r="R15" s="44">
        <v>21.370999999999999</v>
      </c>
      <c r="S15" s="30">
        <v>0.438</v>
      </c>
      <c r="T15" s="30">
        <f>R15- (S15*1.645)</f>
        <v>20.650489999999998</v>
      </c>
      <c r="U15" s="30">
        <f>R15+ (S15*1.645)</f>
        <v>22.09151</v>
      </c>
    </row>
    <row r="16" spans="1:24" s="1" customFormat="1" ht="15.75" customHeight="1" x14ac:dyDescent="0.2">
      <c r="A16" s="12" t="s">
        <v>5</v>
      </c>
      <c r="B16" s="13">
        <v>17.036999999999999</v>
      </c>
      <c r="C16" s="23">
        <v>0.375</v>
      </c>
      <c r="D16" s="30">
        <f>B16- (C16*1.645)</f>
        <v>16.420124999999999</v>
      </c>
      <c r="E16" s="30">
        <f>B16+ (C16*1.645)</f>
        <v>17.653874999999999</v>
      </c>
      <c r="F16" s="44">
        <v>19.024999999999999</v>
      </c>
      <c r="G16" s="30">
        <v>0.191</v>
      </c>
      <c r="H16" s="30">
        <f>F16- (G16*1.645)</f>
        <v>18.710804999999997</v>
      </c>
      <c r="I16" s="30">
        <f>F16+ (G16*1.645)</f>
        <v>19.339195</v>
      </c>
      <c r="J16" s="44">
        <v>17.777000000000001</v>
      </c>
      <c r="K16" s="30">
        <v>0.307</v>
      </c>
      <c r="L16" s="30">
        <f>J16- (K16*1.645)</f>
        <v>17.271985000000001</v>
      </c>
      <c r="M16" s="30">
        <f>J16+ (K16*1.645)</f>
        <v>18.282015000000001</v>
      </c>
      <c r="N16" s="44">
        <v>18.306602902723515</v>
      </c>
      <c r="O16" s="30">
        <v>0.67</v>
      </c>
      <c r="P16" s="30">
        <f>N16- (O16*1.645)</f>
        <v>17.204452902723514</v>
      </c>
      <c r="Q16" s="30">
        <f>N16+ (O16*1.645)</f>
        <v>19.408752902723517</v>
      </c>
      <c r="R16" s="44">
        <v>18.436</v>
      </c>
      <c r="S16" s="30">
        <v>0.19</v>
      </c>
      <c r="T16" s="30">
        <f>R16- (S16*1.645)</f>
        <v>18.123449999999998</v>
      </c>
      <c r="U16" s="30">
        <f>R16+ (S16*1.645)</f>
        <v>18.748550000000002</v>
      </c>
    </row>
    <row r="17" spans="1:21" s="1" customFormat="1" ht="15" customHeight="1" x14ac:dyDescent="0.2">
      <c r="A17" s="12" t="s">
        <v>6</v>
      </c>
      <c r="B17" s="13">
        <v>60.756</v>
      </c>
      <c r="C17" s="23">
        <v>0.51400000000000001</v>
      </c>
      <c r="D17" s="30">
        <f>B17- (C17*1.645)</f>
        <v>59.910470000000004</v>
      </c>
      <c r="E17" s="30">
        <f>B17+ (C17*1.645)</f>
        <v>61.601529999999997</v>
      </c>
      <c r="F17" s="49">
        <v>59.433999999999997</v>
      </c>
      <c r="G17" s="30">
        <v>0.372</v>
      </c>
      <c r="H17" s="30">
        <f>F17- (G17*1.645)</f>
        <v>58.82206</v>
      </c>
      <c r="I17" s="30">
        <f>F17+ (G17*1.645)</f>
        <v>60.045939999999995</v>
      </c>
      <c r="J17" s="49">
        <v>60.066000000000003</v>
      </c>
      <c r="K17" s="30">
        <v>0.47699999999999998</v>
      </c>
      <c r="L17" s="30">
        <f>J17- (K17*1.645)</f>
        <v>59.281335000000006</v>
      </c>
      <c r="M17" s="30">
        <f>J17+ (K17*1.645)</f>
        <v>60.850664999999999</v>
      </c>
      <c r="N17" s="49">
        <v>57.318756723445773</v>
      </c>
      <c r="O17" s="30">
        <v>0.93200000000000005</v>
      </c>
      <c r="P17" s="30">
        <f>N17- (O17*1.645)</f>
        <v>55.78561672344577</v>
      </c>
      <c r="Q17" s="30">
        <f>N17+ (O17*1.645)</f>
        <v>58.851896723445776</v>
      </c>
      <c r="R17" s="49">
        <v>60.192</v>
      </c>
      <c r="S17" s="30">
        <v>0.372</v>
      </c>
      <c r="T17" s="30">
        <f>R17- (S17*1.645)</f>
        <v>59.580060000000003</v>
      </c>
      <c r="U17" s="30">
        <f>R17+ (S17*1.645)</f>
        <v>60.803939999999997</v>
      </c>
    </row>
    <row r="18" spans="1:21" s="1" customFormat="1" ht="15" customHeight="1" x14ac:dyDescent="0.15">
      <c r="A18" s="1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1" customFormat="1" ht="15" customHeight="1" x14ac:dyDescent="0.15">
      <c r="A19" s="14"/>
      <c r="B19" s="15"/>
      <c r="C19" s="15"/>
      <c r="D19" s="15"/>
      <c r="E19" s="15"/>
      <c r="F19" s="45"/>
      <c r="G19" s="15"/>
      <c r="H19" s="15"/>
      <c r="I19" s="15"/>
      <c r="J19" s="45"/>
      <c r="K19" s="15"/>
      <c r="L19" s="15"/>
      <c r="M19" s="15"/>
      <c r="N19" s="56"/>
      <c r="O19" s="57"/>
      <c r="P19" s="57"/>
      <c r="Q19" s="57"/>
      <c r="R19" s="56"/>
      <c r="S19" s="57"/>
      <c r="T19" s="15"/>
      <c r="U19" s="15"/>
    </row>
    <row r="20" spans="1:21" s="1" customFormat="1" ht="15" customHeight="1" x14ac:dyDescent="0.15">
      <c r="A20" s="11"/>
      <c r="B20" s="22"/>
      <c r="C20" s="22"/>
      <c r="D20" s="22"/>
      <c r="E20" s="22"/>
      <c r="F20" s="45"/>
      <c r="G20" s="22"/>
      <c r="H20" s="22"/>
      <c r="I20" s="22"/>
      <c r="J20" s="45"/>
      <c r="K20" s="22"/>
      <c r="L20" s="22"/>
      <c r="M20" s="22"/>
      <c r="N20" s="56"/>
      <c r="O20" s="22"/>
      <c r="P20" s="22"/>
      <c r="Q20" s="22"/>
      <c r="R20" s="56"/>
      <c r="S20" s="22"/>
      <c r="T20" s="22"/>
      <c r="U20" s="22"/>
    </row>
    <row r="21" spans="1:21" s="1" customFormat="1" ht="15" customHeight="1" x14ac:dyDescent="0.15">
      <c r="A21" s="5" t="s">
        <v>24</v>
      </c>
      <c r="B21" s="42">
        <v>100</v>
      </c>
      <c r="C21" s="21"/>
      <c r="D21" s="25"/>
      <c r="E21" s="25"/>
      <c r="F21" s="21">
        <f>SUM(F23:F32)</f>
        <v>100.001</v>
      </c>
      <c r="G21" s="25"/>
      <c r="H21" s="25"/>
      <c r="I21" s="25"/>
      <c r="J21" s="42">
        <v>100</v>
      </c>
      <c r="K21" s="25"/>
      <c r="L21" s="25"/>
      <c r="M21" s="25"/>
      <c r="N21" s="42">
        <v>100</v>
      </c>
      <c r="O21" s="25"/>
      <c r="P21" s="25"/>
      <c r="Q21" s="25"/>
      <c r="R21" s="42">
        <v>100</v>
      </c>
      <c r="S21" s="25"/>
      <c r="T21" s="25"/>
      <c r="U21" s="25"/>
    </row>
    <row r="22" spans="1:21" s="1" customFormat="1" ht="15" customHeight="1" x14ac:dyDescent="0.15">
      <c r="A22" s="11"/>
      <c r="B22" s="22"/>
      <c r="C22" s="22"/>
      <c r="D22" s="22"/>
      <c r="E22" s="22"/>
      <c r="F22" s="43"/>
      <c r="G22" s="22"/>
      <c r="H22" s="22"/>
      <c r="I22" s="22"/>
      <c r="J22" s="43"/>
      <c r="K22" s="22"/>
      <c r="L22" s="22"/>
      <c r="M22" s="22"/>
      <c r="N22" s="43"/>
      <c r="O22" s="22"/>
      <c r="P22" s="22"/>
      <c r="Q22" s="22"/>
      <c r="R22" s="43"/>
      <c r="S22" s="22"/>
      <c r="T22" s="22"/>
      <c r="U22" s="22"/>
    </row>
    <row r="23" spans="1:21" s="1" customFormat="1" ht="15" customHeight="1" x14ac:dyDescent="0.2">
      <c r="A23" s="11" t="s">
        <v>13</v>
      </c>
      <c r="B23" s="38">
        <v>3.7269999999999999</v>
      </c>
      <c r="C23" s="23">
        <v>0.123</v>
      </c>
      <c r="D23" s="30">
        <f t="shared" ref="D23:D32" si="0">B23- (C23*1.645)</f>
        <v>3.5246649999999997</v>
      </c>
      <c r="E23" s="30">
        <f t="shared" ref="E23:E32" si="1">B23+ (C23*1.645)</f>
        <v>3.929335</v>
      </c>
      <c r="F23" s="44">
        <v>4.8949999999999996</v>
      </c>
      <c r="G23" s="30">
        <v>0.08</v>
      </c>
      <c r="H23" s="30">
        <f t="shared" ref="H23:H32" si="2">F23- (G23*1.645)</f>
        <v>4.7633999999999999</v>
      </c>
      <c r="I23" s="30">
        <f t="shared" ref="I23:I32" si="3">F23+ (G23*1.645)</f>
        <v>5.0265999999999993</v>
      </c>
      <c r="J23" s="44">
        <v>3.714</v>
      </c>
      <c r="K23" s="30">
        <v>0.123</v>
      </c>
      <c r="L23" s="30">
        <f t="shared" ref="L23:L32" si="4">J23- (K23*1.645)</f>
        <v>3.5116649999999998</v>
      </c>
      <c r="M23" s="30">
        <f t="shared" ref="M23:M32" si="5">J23+ (K23*1.645)</f>
        <v>3.9163350000000001</v>
      </c>
      <c r="N23" s="44">
        <v>3.0443691210918509</v>
      </c>
      <c r="O23" s="30">
        <v>0.20300000000000001</v>
      </c>
      <c r="P23" s="30">
        <f t="shared" ref="P23:P32" si="6">N23- (O23*1.645)</f>
        <v>2.710434121091851</v>
      </c>
      <c r="Q23" s="30">
        <f t="shared" ref="Q23:Q32" si="7">N23+ (O23*1.645)</f>
        <v>3.3783041210918507</v>
      </c>
      <c r="R23" s="44">
        <v>4.1289999999999996</v>
      </c>
      <c r="S23" s="30">
        <v>6.8000000000000005E-2</v>
      </c>
      <c r="T23" s="30">
        <f t="shared" ref="T23:T32" si="8">R23- (S23*1.645)</f>
        <v>4.0171399999999995</v>
      </c>
      <c r="U23" s="30">
        <f t="shared" ref="U23:U32" si="9">R23+ (S23*1.645)</f>
        <v>4.2408599999999996</v>
      </c>
    </row>
    <row r="24" spans="1:21" s="1" customFormat="1" ht="15" customHeight="1" x14ac:dyDescent="0.2">
      <c r="A24" s="11" t="s">
        <v>0</v>
      </c>
      <c r="B24" s="38">
        <v>5.4509999999999996</v>
      </c>
      <c r="C24" s="23">
        <v>0.158</v>
      </c>
      <c r="D24" s="30">
        <f t="shared" si="0"/>
        <v>5.19109</v>
      </c>
      <c r="E24" s="30">
        <f t="shared" si="1"/>
        <v>5.7109099999999993</v>
      </c>
      <c r="F24" s="44">
        <v>5.7149999999999999</v>
      </c>
      <c r="G24" s="30">
        <v>9.4E-2</v>
      </c>
      <c r="H24" s="30">
        <f t="shared" si="2"/>
        <v>5.5603699999999998</v>
      </c>
      <c r="I24" s="30">
        <f t="shared" si="3"/>
        <v>5.8696299999999999</v>
      </c>
      <c r="J24" s="44">
        <v>5.98</v>
      </c>
      <c r="K24" s="30">
        <v>0.19700000000000001</v>
      </c>
      <c r="L24" s="30">
        <f t="shared" si="4"/>
        <v>5.6559350000000004</v>
      </c>
      <c r="M24" s="30">
        <f t="shared" si="5"/>
        <v>6.3040650000000005</v>
      </c>
      <c r="N24" s="44">
        <v>5.3567713273162623</v>
      </c>
      <c r="O24" s="30">
        <v>0.27800000000000002</v>
      </c>
      <c r="P24" s="30">
        <f t="shared" si="6"/>
        <v>4.8994613273162626</v>
      </c>
      <c r="Q24" s="30">
        <f t="shared" si="7"/>
        <v>5.8140813273162619</v>
      </c>
      <c r="R24" s="44">
        <v>5.774</v>
      </c>
      <c r="S24" s="30">
        <v>9.5000000000000001E-2</v>
      </c>
      <c r="T24" s="30">
        <f t="shared" si="8"/>
        <v>5.6177250000000001</v>
      </c>
      <c r="U24" s="30">
        <f t="shared" si="9"/>
        <v>5.930275</v>
      </c>
    </row>
    <row r="25" spans="1:21" s="1" customFormat="1" ht="15" customHeight="1" x14ac:dyDescent="0.2">
      <c r="A25" s="11" t="s">
        <v>2</v>
      </c>
      <c r="B25" s="38">
        <v>3.95</v>
      </c>
      <c r="C25" s="23">
        <v>0.13500000000000001</v>
      </c>
      <c r="D25" s="30">
        <f t="shared" si="0"/>
        <v>3.7279249999999999</v>
      </c>
      <c r="E25" s="30">
        <f t="shared" si="1"/>
        <v>4.1720750000000004</v>
      </c>
      <c r="F25" s="44">
        <v>4.6189999999999998</v>
      </c>
      <c r="G25" s="30">
        <v>7.8E-2</v>
      </c>
      <c r="H25" s="30">
        <f t="shared" si="2"/>
        <v>4.4906899999999998</v>
      </c>
      <c r="I25" s="30">
        <f t="shared" si="3"/>
        <v>4.7473099999999997</v>
      </c>
      <c r="J25" s="44">
        <v>4.3170000000000002</v>
      </c>
      <c r="K25" s="30">
        <v>0.13100000000000001</v>
      </c>
      <c r="L25" s="30">
        <f t="shared" si="4"/>
        <v>4.1015050000000004</v>
      </c>
      <c r="M25" s="30">
        <f t="shared" si="5"/>
        <v>4.5324949999999999</v>
      </c>
      <c r="N25" s="44">
        <v>3.6959040697094458</v>
      </c>
      <c r="O25" s="30">
        <v>0.246</v>
      </c>
      <c r="P25" s="30">
        <f t="shared" si="6"/>
        <v>3.291234069709446</v>
      </c>
      <c r="Q25" s="30">
        <f t="shared" si="7"/>
        <v>4.1005740697094462</v>
      </c>
      <c r="R25" s="44">
        <v>4.492</v>
      </c>
      <c r="S25" s="30">
        <v>7.6999999999999999E-2</v>
      </c>
      <c r="T25" s="30">
        <f t="shared" si="8"/>
        <v>4.365335</v>
      </c>
      <c r="U25" s="30">
        <f t="shared" si="9"/>
        <v>4.618665</v>
      </c>
    </row>
    <row r="26" spans="1:21" s="1" customFormat="1" ht="15" customHeight="1" x14ac:dyDescent="0.2">
      <c r="A26" s="11" t="s">
        <v>14</v>
      </c>
      <c r="B26" s="38">
        <v>7.5449999999999999</v>
      </c>
      <c r="C26" s="23">
        <v>0.20100000000000001</v>
      </c>
      <c r="D26" s="30">
        <f t="shared" si="0"/>
        <v>7.2143550000000003</v>
      </c>
      <c r="E26" s="30">
        <f t="shared" si="1"/>
        <v>7.8756449999999996</v>
      </c>
      <c r="F26" s="44">
        <v>6.9610000000000003</v>
      </c>
      <c r="G26" s="30">
        <v>0.108</v>
      </c>
      <c r="H26" s="30">
        <f t="shared" si="2"/>
        <v>6.7833399999999999</v>
      </c>
      <c r="I26" s="30">
        <f t="shared" si="3"/>
        <v>7.1386600000000007</v>
      </c>
      <c r="J26" s="44">
        <v>7.5129999999999999</v>
      </c>
      <c r="K26" s="30">
        <v>0.19900000000000001</v>
      </c>
      <c r="L26" s="30">
        <f t="shared" si="4"/>
        <v>7.1856450000000001</v>
      </c>
      <c r="M26" s="30">
        <f t="shared" si="5"/>
        <v>7.8403549999999997</v>
      </c>
      <c r="N26" s="44">
        <v>6.7763644577082793</v>
      </c>
      <c r="O26" s="30">
        <v>0.307</v>
      </c>
      <c r="P26" s="30">
        <f t="shared" si="6"/>
        <v>6.2713494577082791</v>
      </c>
      <c r="Q26" s="30">
        <f t="shared" si="7"/>
        <v>7.2813794577082795</v>
      </c>
      <c r="R26" s="44">
        <v>7.444</v>
      </c>
      <c r="S26" s="30">
        <v>0.104</v>
      </c>
      <c r="T26" s="30">
        <f t="shared" si="8"/>
        <v>7.2729200000000001</v>
      </c>
      <c r="U26" s="30">
        <f t="shared" si="9"/>
        <v>7.6150799999999998</v>
      </c>
    </row>
    <row r="27" spans="1:21" s="1" customFormat="1" ht="15" customHeight="1" x14ac:dyDescent="0.2">
      <c r="A27" s="11" t="s">
        <v>15</v>
      </c>
      <c r="B27" s="38">
        <v>23.797000000000001</v>
      </c>
      <c r="C27" s="23">
        <v>0.29799999999999999</v>
      </c>
      <c r="D27" s="30">
        <f t="shared" si="0"/>
        <v>23.306789999999999</v>
      </c>
      <c r="E27" s="30">
        <f t="shared" si="1"/>
        <v>24.287210000000002</v>
      </c>
      <c r="F27" s="44">
        <v>22.689</v>
      </c>
      <c r="G27" s="30">
        <v>0.17399999999999999</v>
      </c>
      <c r="H27" s="30">
        <f t="shared" si="2"/>
        <v>22.40277</v>
      </c>
      <c r="I27" s="30">
        <f t="shared" si="3"/>
        <v>22.97523</v>
      </c>
      <c r="J27" s="44">
        <v>24.04</v>
      </c>
      <c r="K27" s="30">
        <v>0.29599999999999999</v>
      </c>
      <c r="L27" s="30">
        <f t="shared" si="4"/>
        <v>23.553079999999998</v>
      </c>
      <c r="M27" s="30">
        <f t="shared" si="5"/>
        <v>24.52692</v>
      </c>
      <c r="N27" s="44">
        <v>23.281788499119475</v>
      </c>
      <c r="O27" s="30">
        <v>0.498</v>
      </c>
      <c r="P27" s="30">
        <f t="shared" si="6"/>
        <v>22.462578499119473</v>
      </c>
      <c r="Q27" s="30">
        <f t="shared" si="7"/>
        <v>24.100998499119477</v>
      </c>
      <c r="R27" s="44">
        <v>23.242999999999999</v>
      </c>
      <c r="S27" s="30">
        <v>0.19800000000000001</v>
      </c>
      <c r="T27" s="30">
        <f t="shared" si="8"/>
        <v>22.917289999999998</v>
      </c>
      <c r="U27" s="30">
        <f t="shared" si="9"/>
        <v>23.568709999999999</v>
      </c>
    </row>
    <row r="28" spans="1:21" s="1" customFormat="1" ht="15" customHeight="1" x14ac:dyDescent="0.2">
      <c r="A28" s="11" t="s">
        <v>18</v>
      </c>
      <c r="B28" s="38">
        <v>11.026999999999999</v>
      </c>
      <c r="C28" s="23">
        <v>0.28899999999999998</v>
      </c>
      <c r="D28" s="30">
        <f t="shared" si="0"/>
        <v>10.551594999999999</v>
      </c>
      <c r="E28" s="30">
        <f t="shared" si="1"/>
        <v>11.502405</v>
      </c>
      <c r="F28" s="44">
        <v>11.335000000000001</v>
      </c>
      <c r="G28" s="30">
        <v>0.27</v>
      </c>
      <c r="H28" s="30">
        <f t="shared" si="2"/>
        <v>10.89085</v>
      </c>
      <c r="I28" s="30">
        <f t="shared" si="3"/>
        <v>11.779150000000001</v>
      </c>
      <c r="J28" s="44">
        <v>12.061</v>
      </c>
      <c r="K28" s="30">
        <v>0.311</v>
      </c>
      <c r="L28" s="30">
        <f t="shared" si="4"/>
        <v>11.549405</v>
      </c>
      <c r="M28" s="30">
        <f t="shared" si="5"/>
        <v>12.572595</v>
      </c>
      <c r="N28" s="44">
        <v>12.199833871314555</v>
      </c>
      <c r="O28" s="30">
        <v>0.56899999999999995</v>
      </c>
      <c r="P28" s="30">
        <f t="shared" si="6"/>
        <v>11.263828871314555</v>
      </c>
      <c r="Q28" s="30">
        <f t="shared" si="7"/>
        <v>13.135838871314554</v>
      </c>
      <c r="R28" s="44">
        <v>11.013999999999999</v>
      </c>
      <c r="S28" s="30">
        <v>0.25800000000000001</v>
      </c>
      <c r="T28" s="30">
        <f t="shared" si="8"/>
        <v>10.589589999999999</v>
      </c>
      <c r="U28" s="30">
        <f t="shared" si="9"/>
        <v>11.438409999999999</v>
      </c>
    </row>
    <row r="29" spans="1:21" s="1" customFormat="1" ht="15" customHeight="1" x14ac:dyDescent="0.2">
      <c r="A29" s="11" t="s">
        <v>19</v>
      </c>
      <c r="B29" s="38">
        <v>7.1239999999999997</v>
      </c>
      <c r="C29" s="23">
        <v>0.17199999999999999</v>
      </c>
      <c r="D29" s="30">
        <f t="shared" si="0"/>
        <v>6.8410599999999997</v>
      </c>
      <c r="E29" s="30">
        <f t="shared" si="1"/>
        <v>7.4069399999999996</v>
      </c>
      <c r="F29" s="44">
        <v>7.7009999999999996</v>
      </c>
      <c r="G29" s="30">
        <v>0.106</v>
      </c>
      <c r="H29" s="30">
        <f t="shared" si="2"/>
        <v>7.5266299999999999</v>
      </c>
      <c r="I29" s="30">
        <f t="shared" si="3"/>
        <v>7.8753699999999993</v>
      </c>
      <c r="J29" s="44">
        <v>6.8719999999999999</v>
      </c>
      <c r="K29" s="30">
        <v>0.17499999999999999</v>
      </c>
      <c r="L29" s="30">
        <f t="shared" si="4"/>
        <v>6.5841250000000002</v>
      </c>
      <c r="M29" s="30">
        <f t="shared" si="5"/>
        <v>7.1598749999999995</v>
      </c>
      <c r="N29" s="44">
        <v>7.985909779393392</v>
      </c>
      <c r="O29" s="30">
        <v>0.42399999999999999</v>
      </c>
      <c r="P29" s="30">
        <f t="shared" si="6"/>
        <v>7.2884297793933923</v>
      </c>
      <c r="Q29" s="30">
        <f t="shared" si="7"/>
        <v>8.6833897793933925</v>
      </c>
      <c r="R29" s="44">
        <v>7.327</v>
      </c>
      <c r="S29" s="30">
        <v>9.8000000000000004E-2</v>
      </c>
      <c r="T29" s="30">
        <f t="shared" si="8"/>
        <v>7.1657900000000003</v>
      </c>
      <c r="U29" s="30">
        <f t="shared" si="9"/>
        <v>7.4882099999999996</v>
      </c>
    </row>
    <row r="30" spans="1:21" s="1" customFormat="1" ht="15" customHeight="1" x14ac:dyDescent="0.2">
      <c r="A30" s="11" t="s">
        <v>3</v>
      </c>
      <c r="B30" s="38">
        <v>8.4659999999999993</v>
      </c>
      <c r="C30" s="23">
        <v>0.308</v>
      </c>
      <c r="D30" s="30">
        <f t="shared" si="0"/>
        <v>7.9593399999999992</v>
      </c>
      <c r="E30" s="30">
        <f t="shared" si="1"/>
        <v>8.9726599999999994</v>
      </c>
      <c r="F30" s="44">
        <v>8.5530000000000008</v>
      </c>
      <c r="G30" s="30">
        <v>0.112</v>
      </c>
      <c r="H30" s="30">
        <f t="shared" si="2"/>
        <v>8.36876</v>
      </c>
      <c r="I30" s="30">
        <f t="shared" si="3"/>
        <v>8.7372400000000017</v>
      </c>
      <c r="J30" s="44">
        <v>8.2460000000000004</v>
      </c>
      <c r="K30" s="30">
        <v>0.20499999999999999</v>
      </c>
      <c r="L30" s="30">
        <f t="shared" si="4"/>
        <v>7.9087750000000003</v>
      </c>
      <c r="M30" s="30">
        <f t="shared" si="5"/>
        <v>8.5832250000000005</v>
      </c>
      <c r="N30" s="44">
        <v>7.8405748888543361</v>
      </c>
      <c r="O30" s="30">
        <v>0.29099999999999998</v>
      </c>
      <c r="P30" s="30">
        <f t="shared" si="6"/>
        <v>7.361879888854336</v>
      </c>
      <c r="Q30" s="30">
        <f t="shared" si="7"/>
        <v>8.3192698888543362</v>
      </c>
      <c r="R30" s="44">
        <v>8.5579999999999998</v>
      </c>
      <c r="S30" s="30">
        <v>0.115</v>
      </c>
      <c r="T30" s="30">
        <f t="shared" si="8"/>
        <v>8.3688249999999993</v>
      </c>
      <c r="U30" s="30">
        <f t="shared" si="9"/>
        <v>8.7471750000000004</v>
      </c>
    </row>
    <row r="31" spans="1:21" s="1" customFormat="1" ht="15" customHeight="1" x14ac:dyDescent="0.2">
      <c r="A31" s="11" t="s">
        <v>16</v>
      </c>
      <c r="B31" s="38">
        <v>28.725999999999999</v>
      </c>
      <c r="C31" s="23">
        <v>0.376</v>
      </c>
      <c r="D31" s="30">
        <f t="shared" si="0"/>
        <v>28.107479999999999</v>
      </c>
      <c r="E31" s="30">
        <f t="shared" si="1"/>
        <v>29.344519999999999</v>
      </c>
      <c r="F31" s="44">
        <v>27.303000000000001</v>
      </c>
      <c r="G31" s="30">
        <v>0.20799999999999999</v>
      </c>
      <c r="H31" s="30">
        <f t="shared" si="2"/>
        <v>26.960840000000001</v>
      </c>
      <c r="I31" s="30">
        <f t="shared" si="3"/>
        <v>27.645160000000001</v>
      </c>
      <c r="J31" s="44">
        <v>27.064</v>
      </c>
      <c r="K31" s="30">
        <v>0.38800000000000001</v>
      </c>
      <c r="L31" s="30">
        <f t="shared" si="4"/>
        <v>26.425740000000001</v>
      </c>
      <c r="M31" s="30">
        <f t="shared" si="5"/>
        <v>27.702259999999999</v>
      </c>
      <c r="N31" s="44">
        <v>29.587309871166351</v>
      </c>
      <c r="O31" s="30">
        <v>0.67100000000000004</v>
      </c>
      <c r="P31" s="30">
        <f t="shared" si="6"/>
        <v>28.483514871166349</v>
      </c>
      <c r="Q31" s="30">
        <f t="shared" si="7"/>
        <v>30.691104871166353</v>
      </c>
      <c r="R31" s="44">
        <v>27.780999999999999</v>
      </c>
      <c r="S31" s="30">
        <v>0.21199999999999999</v>
      </c>
      <c r="T31" s="30">
        <f t="shared" si="8"/>
        <v>27.432259999999999</v>
      </c>
      <c r="U31" s="30">
        <f t="shared" si="9"/>
        <v>28.129739999999998</v>
      </c>
    </row>
    <row r="32" spans="1:21" s="1" customFormat="1" ht="15" customHeight="1" x14ac:dyDescent="0.2">
      <c r="A32" s="11" t="s">
        <v>17</v>
      </c>
      <c r="B32" s="38">
        <v>0.187</v>
      </c>
      <c r="C32" s="23">
        <v>2.4E-2</v>
      </c>
      <c r="D32" s="30">
        <f t="shared" si="0"/>
        <v>0.14751999999999998</v>
      </c>
      <c r="E32" s="30">
        <f t="shared" si="1"/>
        <v>0.22648000000000001</v>
      </c>
      <c r="F32" s="44">
        <v>0.23</v>
      </c>
      <c r="G32" s="30">
        <v>1.6E-2</v>
      </c>
      <c r="H32" s="30">
        <f t="shared" si="2"/>
        <v>0.20368</v>
      </c>
      <c r="I32" s="30">
        <f t="shared" si="3"/>
        <v>0.25631999999999999</v>
      </c>
      <c r="J32" s="44">
        <v>0.193</v>
      </c>
      <c r="K32" s="30">
        <v>2.1999999999999999E-2</v>
      </c>
      <c r="L32" s="30">
        <f t="shared" si="4"/>
        <v>0.15681</v>
      </c>
      <c r="M32" s="30">
        <f t="shared" si="5"/>
        <v>0.22919</v>
      </c>
      <c r="N32" s="44">
        <v>0.23117411432604984</v>
      </c>
      <c r="O32" s="30">
        <v>5.1999999999999998E-2</v>
      </c>
      <c r="P32" s="30">
        <f t="shared" si="6"/>
        <v>0.14563411432604983</v>
      </c>
      <c r="Q32" s="30">
        <f t="shared" si="7"/>
        <v>0.31671411432604984</v>
      </c>
      <c r="R32" s="44">
        <v>0.23799999999999999</v>
      </c>
      <c r="S32" s="30">
        <v>3.6999999999999998E-2</v>
      </c>
      <c r="T32" s="30">
        <f t="shared" si="8"/>
        <v>0.17713499999999999</v>
      </c>
      <c r="U32" s="30">
        <f t="shared" si="9"/>
        <v>0.29886499999999999</v>
      </c>
    </row>
    <row r="33" spans="1:24" s="1" customFormat="1" ht="14.25" customHeight="1" x14ac:dyDescent="0.1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4" s="1" customFormat="1" ht="14.25" customHeight="1" x14ac:dyDescent="0.15">
      <c r="A34" s="11"/>
      <c r="B34" s="22"/>
      <c r="C34" s="22"/>
      <c r="D34" s="22"/>
      <c r="E34" s="22"/>
      <c r="F34" s="43"/>
      <c r="G34" s="22"/>
      <c r="H34" s="22"/>
      <c r="I34" s="22"/>
      <c r="J34" s="43"/>
      <c r="K34" s="22"/>
      <c r="L34" s="22"/>
      <c r="M34" s="22"/>
      <c r="N34" s="43"/>
      <c r="O34" s="22"/>
      <c r="P34" s="22"/>
      <c r="Q34" s="22"/>
      <c r="R34" s="43"/>
      <c r="S34" s="22"/>
      <c r="T34" s="22"/>
      <c r="U34" s="22"/>
    </row>
    <row r="35" spans="1:24" ht="15" x14ac:dyDescent="0.2">
      <c r="A35" s="5" t="s">
        <v>25</v>
      </c>
      <c r="B35" s="42">
        <v>100</v>
      </c>
      <c r="C35" s="21"/>
      <c r="D35" s="25"/>
      <c r="E35" s="25"/>
      <c r="F35" s="21">
        <f>F37+F42+F43+F44</f>
        <v>99.999999999999986</v>
      </c>
      <c r="G35" s="25"/>
      <c r="H35" s="25"/>
      <c r="I35" s="25"/>
      <c r="J35" s="42">
        <v>100</v>
      </c>
      <c r="K35" s="25"/>
      <c r="L35" s="25"/>
      <c r="M35" s="25"/>
      <c r="N35" s="42">
        <v>100</v>
      </c>
      <c r="O35" s="25"/>
      <c r="P35" s="25"/>
      <c r="Q35" s="25"/>
      <c r="R35" s="42">
        <v>100</v>
      </c>
      <c r="S35" s="25"/>
      <c r="T35" s="25"/>
      <c r="U35" s="25"/>
      <c r="W35" s="1"/>
      <c r="X35" s="1"/>
    </row>
    <row r="36" spans="1:24" x14ac:dyDescent="0.2">
      <c r="A36" s="12"/>
      <c r="B36" s="24"/>
      <c r="C36" s="24"/>
      <c r="D36" s="24"/>
      <c r="E36" s="24"/>
      <c r="F36" s="46"/>
      <c r="G36" s="24"/>
      <c r="H36" s="24"/>
      <c r="I36" s="24"/>
      <c r="J36" s="46"/>
      <c r="K36" s="24"/>
      <c r="L36" s="24"/>
      <c r="M36" s="24"/>
      <c r="N36" s="46"/>
      <c r="O36" s="24"/>
      <c r="P36" s="24"/>
      <c r="Q36" s="24"/>
      <c r="R36" s="46"/>
      <c r="S36" s="24"/>
      <c r="T36" s="24"/>
      <c r="U36" s="24"/>
      <c r="W36" s="1"/>
      <c r="X36" s="1"/>
    </row>
    <row r="37" spans="1:24" x14ac:dyDescent="0.2">
      <c r="A37" s="11" t="s">
        <v>8</v>
      </c>
      <c r="B37" s="25">
        <v>62.25</v>
      </c>
      <c r="C37" s="25">
        <v>0.41199999999999998</v>
      </c>
      <c r="D37" s="30">
        <f t="shared" ref="D37:D44" si="10">B37- (C37*1.645)</f>
        <v>61.57226</v>
      </c>
      <c r="E37" s="30">
        <f t="shared" ref="E37:E44" si="11">B37+ (C37*1.645)</f>
        <v>62.92774</v>
      </c>
      <c r="F37" s="44">
        <v>67.192999999999998</v>
      </c>
      <c r="G37" s="30">
        <v>0.29699999999999999</v>
      </c>
      <c r="H37" s="30">
        <f t="shared" ref="H37:H44" si="12">F37- (G37*1.645)</f>
        <v>66.704435000000004</v>
      </c>
      <c r="I37" s="30">
        <f t="shared" ref="I37:I44" si="13">F37+ (G37*1.645)</f>
        <v>67.681564999999992</v>
      </c>
      <c r="J37" s="44">
        <v>63.122</v>
      </c>
      <c r="K37" s="30">
        <v>0.40899999999999997</v>
      </c>
      <c r="L37" s="30">
        <f t="shared" ref="L37:L44" si="14">J37- (K37*1.645)</f>
        <v>62.449195000000003</v>
      </c>
      <c r="M37" s="30">
        <f t="shared" ref="M37:M44" si="15">J37+ (K37*1.645)</f>
        <v>63.794804999999997</v>
      </c>
      <c r="N37" s="44">
        <v>62.655999999999999</v>
      </c>
      <c r="O37" s="30">
        <v>0.79800000000000004</v>
      </c>
      <c r="P37" s="30">
        <f t="shared" ref="P37:P44" si="16">N37- (O37*1.645)</f>
        <v>61.343289999999996</v>
      </c>
      <c r="Q37" s="30">
        <f t="shared" ref="Q37:Q44" si="17">N37+ (O37*1.645)</f>
        <v>63.968710000000002</v>
      </c>
      <c r="R37" s="44">
        <v>67.06</v>
      </c>
      <c r="S37" s="30">
        <v>0.312</v>
      </c>
      <c r="T37" s="30">
        <f t="shared" ref="T37:T44" si="18">R37- (S37*1.645)</f>
        <v>66.546760000000006</v>
      </c>
      <c r="U37" s="30">
        <f t="shared" ref="U37:U44" si="19">R37+ (S37*1.645)</f>
        <v>67.573239999999998</v>
      </c>
      <c r="W37" s="1"/>
      <c r="X37" s="1"/>
    </row>
    <row r="38" spans="1:24" x14ac:dyDescent="0.2">
      <c r="A38" s="16" t="s">
        <v>20</v>
      </c>
      <c r="B38" s="25">
        <v>4.1719999999999997</v>
      </c>
      <c r="C38" s="26">
        <v>0.127</v>
      </c>
      <c r="D38" s="30">
        <f t="shared" si="10"/>
        <v>3.9630849999999995</v>
      </c>
      <c r="E38" s="30">
        <f t="shared" si="11"/>
        <v>4.3809149999999999</v>
      </c>
      <c r="F38" s="44">
        <v>4.3360000000000003</v>
      </c>
      <c r="G38" s="30">
        <v>7.1999999999999995E-2</v>
      </c>
      <c r="H38" s="30">
        <f t="shared" si="12"/>
        <v>4.2175600000000006</v>
      </c>
      <c r="I38" s="30">
        <f t="shared" si="13"/>
        <v>4.45444</v>
      </c>
      <c r="J38" s="44">
        <v>4.2750000000000004</v>
      </c>
      <c r="K38" s="30">
        <v>0.13600000000000001</v>
      </c>
      <c r="L38" s="30">
        <f t="shared" si="14"/>
        <v>4.0512800000000002</v>
      </c>
      <c r="M38" s="30">
        <f t="shared" si="15"/>
        <v>4.4987200000000005</v>
      </c>
      <c r="N38" s="44">
        <v>4.1900000000000004</v>
      </c>
      <c r="O38" s="30">
        <v>0.22</v>
      </c>
      <c r="P38" s="30">
        <f t="shared" si="16"/>
        <v>3.8281000000000005</v>
      </c>
      <c r="Q38" s="30">
        <f t="shared" si="17"/>
        <v>4.5519000000000007</v>
      </c>
      <c r="R38" s="44">
        <v>4.468</v>
      </c>
      <c r="S38" s="30">
        <v>7.3999999999999996E-2</v>
      </c>
      <c r="T38" s="30">
        <f t="shared" si="18"/>
        <v>4.3462699999999996</v>
      </c>
      <c r="U38" s="30">
        <f t="shared" si="19"/>
        <v>4.5897300000000003</v>
      </c>
      <c r="W38" s="1"/>
      <c r="X38" s="1"/>
    </row>
    <row r="39" spans="1:24" x14ac:dyDescent="0.2">
      <c r="A39" s="16" t="s">
        <v>21</v>
      </c>
      <c r="B39" s="25">
        <v>48.523000000000003</v>
      </c>
      <c r="C39" s="26">
        <v>0.437</v>
      </c>
      <c r="D39" s="30">
        <f t="shared" si="10"/>
        <v>47.804135000000002</v>
      </c>
      <c r="E39" s="30">
        <f t="shared" si="11"/>
        <v>49.241865000000004</v>
      </c>
      <c r="F39" s="44">
        <v>53.448</v>
      </c>
      <c r="G39" s="30">
        <v>0.28199999999999997</v>
      </c>
      <c r="H39" s="30">
        <f t="shared" si="12"/>
        <v>52.984110000000001</v>
      </c>
      <c r="I39" s="30">
        <f t="shared" si="13"/>
        <v>53.91189</v>
      </c>
      <c r="J39" s="44">
        <v>49.646000000000001</v>
      </c>
      <c r="K39" s="30">
        <v>0.41399999999999998</v>
      </c>
      <c r="L39" s="30">
        <f t="shared" si="14"/>
        <v>48.964970000000001</v>
      </c>
      <c r="M39" s="30">
        <f t="shared" si="15"/>
        <v>50.327030000000001</v>
      </c>
      <c r="N39" s="44">
        <v>49.216999999999999</v>
      </c>
      <c r="O39" s="30">
        <v>0.71599999999999997</v>
      </c>
      <c r="P39" s="30">
        <f t="shared" si="16"/>
        <v>48.039180000000002</v>
      </c>
      <c r="Q39" s="30">
        <f t="shared" si="17"/>
        <v>50.394819999999996</v>
      </c>
      <c r="R39" s="44">
        <v>53.210999999999999</v>
      </c>
      <c r="S39" s="30">
        <v>0.30099999999999999</v>
      </c>
      <c r="T39" s="30">
        <f t="shared" si="18"/>
        <v>52.715854999999998</v>
      </c>
      <c r="U39" s="30">
        <f t="shared" si="19"/>
        <v>53.706144999999999</v>
      </c>
      <c r="W39" s="1"/>
      <c r="X39" s="1"/>
    </row>
    <row r="40" spans="1:24" ht="28.5" x14ac:dyDescent="0.2">
      <c r="A40" s="50" t="s">
        <v>22</v>
      </c>
      <c r="B40" s="25">
        <v>9.2370000000000001</v>
      </c>
      <c r="C40" s="26">
        <v>0.20300000000000001</v>
      </c>
      <c r="D40" s="30">
        <f t="shared" si="10"/>
        <v>8.9030649999999998</v>
      </c>
      <c r="E40" s="30">
        <f t="shared" si="11"/>
        <v>9.5709350000000004</v>
      </c>
      <c r="F40" s="44">
        <v>9.0500000000000007</v>
      </c>
      <c r="G40" s="30">
        <v>0.10100000000000001</v>
      </c>
      <c r="H40" s="30">
        <f t="shared" si="12"/>
        <v>8.8838550000000005</v>
      </c>
      <c r="I40" s="30">
        <f t="shared" si="13"/>
        <v>9.2161450000000009</v>
      </c>
      <c r="J40" s="44">
        <v>8.9510000000000005</v>
      </c>
      <c r="K40" s="30">
        <v>0.19500000000000001</v>
      </c>
      <c r="L40" s="30">
        <f t="shared" si="14"/>
        <v>8.6302250000000011</v>
      </c>
      <c r="M40" s="30">
        <f t="shared" si="15"/>
        <v>9.2717749999999999</v>
      </c>
      <c r="N40" s="44">
        <v>8.8149999999999995</v>
      </c>
      <c r="O40" s="30">
        <v>0.39500000000000002</v>
      </c>
      <c r="P40" s="30">
        <f t="shared" si="16"/>
        <v>8.1652249999999995</v>
      </c>
      <c r="Q40" s="30">
        <f t="shared" si="17"/>
        <v>9.4647749999999995</v>
      </c>
      <c r="R40" s="44">
        <v>9.1180000000000003</v>
      </c>
      <c r="S40" s="30">
        <v>0.10100000000000001</v>
      </c>
      <c r="T40" s="30">
        <f t="shared" si="18"/>
        <v>8.9518550000000001</v>
      </c>
      <c r="U40" s="30">
        <f t="shared" si="19"/>
        <v>9.2841450000000005</v>
      </c>
      <c r="W40" s="1"/>
      <c r="X40" s="1"/>
    </row>
    <row r="41" spans="1:24" ht="28.5" x14ac:dyDescent="0.2">
      <c r="A41" s="50" t="s">
        <v>43</v>
      </c>
      <c r="B41" s="25">
        <v>0.318</v>
      </c>
      <c r="C41" s="26">
        <v>3.7999999999999999E-2</v>
      </c>
      <c r="D41" s="30">
        <f t="shared" si="10"/>
        <v>0.25548999999999999</v>
      </c>
      <c r="E41" s="30">
        <f t="shared" si="11"/>
        <v>0.38051000000000001</v>
      </c>
      <c r="F41" s="44">
        <v>0.35799999999999998</v>
      </c>
      <c r="G41" s="30">
        <v>2.1000000000000001E-2</v>
      </c>
      <c r="H41" s="30">
        <f t="shared" si="12"/>
        <v>0.32345499999999999</v>
      </c>
      <c r="I41" s="30">
        <f t="shared" si="13"/>
        <v>0.39254499999999998</v>
      </c>
      <c r="J41" s="44">
        <v>0.251</v>
      </c>
      <c r="K41" s="30">
        <v>2.8000000000000001E-2</v>
      </c>
      <c r="L41" s="30">
        <f t="shared" si="14"/>
        <v>0.20494000000000001</v>
      </c>
      <c r="M41" s="30">
        <f t="shared" si="15"/>
        <v>0.29705999999999999</v>
      </c>
      <c r="N41" s="44">
        <v>0.435</v>
      </c>
      <c r="O41" s="30">
        <v>0.11799999999999999</v>
      </c>
      <c r="P41" s="30">
        <f t="shared" si="16"/>
        <v>0.24088999999999999</v>
      </c>
      <c r="Q41" s="30">
        <f t="shared" si="17"/>
        <v>0.62911000000000006</v>
      </c>
      <c r="R41" s="44">
        <v>0.26300000000000001</v>
      </c>
      <c r="S41" s="30">
        <v>1.6E-2</v>
      </c>
      <c r="T41" s="30">
        <f t="shared" si="18"/>
        <v>0.23668</v>
      </c>
      <c r="U41" s="30">
        <f t="shared" si="19"/>
        <v>0.28932000000000002</v>
      </c>
      <c r="W41" s="1"/>
      <c r="X41" s="1"/>
    </row>
    <row r="42" spans="1:24" ht="20.25" customHeight="1" x14ac:dyDescent="0.2">
      <c r="A42" s="11" t="s">
        <v>7</v>
      </c>
      <c r="B42" s="25">
        <v>27.085999999999999</v>
      </c>
      <c r="C42" s="26">
        <v>0.318</v>
      </c>
      <c r="D42" s="30">
        <f t="shared" si="10"/>
        <v>26.562889999999999</v>
      </c>
      <c r="E42" s="30">
        <f t="shared" si="11"/>
        <v>27.609109999999998</v>
      </c>
      <c r="F42" s="44">
        <v>25.204000000000001</v>
      </c>
      <c r="G42" s="30">
        <v>0.249</v>
      </c>
      <c r="H42" s="30">
        <f t="shared" si="12"/>
        <v>24.794395000000002</v>
      </c>
      <c r="I42" s="30">
        <f t="shared" si="13"/>
        <v>25.613605</v>
      </c>
      <c r="J42" s="44">
        <v>27.77</v>
      </c>
      <c r="K42" s="30">
        <v>0.33400000000000002</v>
      </c>
      <c r="L42" s="30">
        <f t="shared" si="14"/>
        <v>27.220569999999999</v>
      </c>
      <c r="M42" s="30">
        <f t="shared" si="15"/>
        <v>28.319430000000001</v>
      </c>
      <c r="N42" s="44">
        <v>27.436</v>
      </c>
      <c r="O42" s="30">
        <v>0.58499999999999996</v>
      </c>
      <c r="P42" s="30">
        <f t="shared" si="16"/>
        <v>26.473675</v>
      </c>
      <c r="Q42" s="30">
        <f t="shared" si="17"/>
        <v>28.398325</v>
      </c>
      <c r="R42" s="44">
        <v>25.654</v>
      </c>
      <c r="S42" s="30">
        <v>0.22700000000000001</v>
      </c>
      <c r="T42" s="30">
        <f t="shared" si="18"/>
        <v>25.280584999999999</v>
      </c>
      <c r="U42" s="30">
        <f t="shared" si="19"/>
        <v>26.027415000000001</v>
      </c>
      <c r="W42" s="1"/>
      <c r="X42" s="1"/>
    </row>
    <row r="43" spans="1:24" ht="20.25" customHeight="1" x14ac:dyDescent="0.2">
      <c r="A43" s="11" t="s">
        <v>9</v>
      </c>
      <c r="B43" s="25">
        <v>2.5259999999999998</v>
      </c>
      <c r="C43" s="26">
        <v>0.114</v>
      </c>
      <c r="D43" s="30">
        <f t="shared" si="10"/>
        <v>2.3384699999999996</v>
      </c>
      <c r="E43" s="30">
        <f t="shared" si="11"/>
        <v>2.71353</v>
      </c>
      <c r="F43" s="44">
        <v>3.149</v>
      </c>
      <c r="G43" s="30">
        <v>7.4999999999999997E-2</v>
      </c>
      <c r="H43" s="30">
        <f t="shared" si="12"/>
        <v>3.0256250000000002</v>
      </c>
      <c r="I43" s="30">
        <f t="shared" si="13"/>
        <v>3.2723749999999998</v>
      </c>
      <c r="J43" s="44">
        <v>2.629</v>
      </c>
      <c r="K43" s="30">
        <v>0.13400000000000001</v>
      </c>
      <c r="L43" s="30">
        <f t="shared" si="14"/>
        <v>2.4085700000000001</v>
      </c>
      <c r="M43" s="30">
        <f t="shared" si="15"/>
        <v>2.8494299999999999</v>
      </c>
      <c r="N43" s="44">
        <v>2.09</v>
      </c>
      <c r="O43" s="30">
        <v>0.19800000000000001</v>
      </c>
      <c r="P43" s="30">
        <f t="shared" si="16"/>
        <v>1.7642899999999999</v>
      </c>
      <c r="Q43" s="30">
        <f t="shared" si="17"/>
        <v>2.4157099999999998</v>
      </c>
      <c r="R43" s="44">
        <v>2.6320000000000001</v>
      </c>
      <c r="S43" s="30">
        <v>6.2E-2</v>
      </c>
      <c r="T43" s="30">
        <f t="shared" si="18"/>
        <v>2.5300100000000003</v>
      </c>
      <c r="U43" s="30">
        <f t="shared" si="19"/>
        <v>2.7339899999999999</v>
      </c>
      <c r="W43" s="1"/>
      <c r="X43" s="1"/>
    </row>
    <row r="44" spans="1:24" s="17" customFormat="1" ht="28.5" x14ac:dyDescent="0.15">
      <c r="A44" s="34" t="s">
        <v>12</v>
      </c>
      <c r="B44" s="27">
        <v>8.1379999999999999</v>
      </c>
      <c r="C44" s="26">
        <v>0.21199999999999999</v>
      </c>
      <c r="D44" s="31">
        <f t="shared" si="10"/>
        <v>7.7892599999999996</v>
      </c>
      <c r="E44" s="31">
        <f t="shared" si="11"/>
        <v>8.4867399999999993</v>
      </c>
      <c r="F44" s="47">
        <v>4.4539999999999997</v>
      </c>
      <c r="G44" s="31">
        <v>0.14499999999999999</v>
      </c>
      <c r="H44" s="47">
        <f t="shared" si="12"/>
        <v>4.2154749999999996</v>
      </c>
      <c r="I44" s="31">
        <f t="shared" si="13"/>
        <v>4.6925249999999998</v>
      </c>
      <c r="J44" s="47">
        <v>6.4790000000000001</v>
      </c>
      <c r="K44" s="31">
        <v>0.187</v>
      </c>
      <c r="L44" s="47">
        <f t="shared" si="14"/>
        <v>6.1713849999999999</v>
      </c>
      <c r="M44" s="31">
        <f t="shared" si="15"/>
        <v>6.7866150000000003</v>
      </c>
      <c r="N44" s="47">
        <v>7.8170000000000002</v>
      </c>
      <c r="O44" s="31">
        <v>0.372</v>
      </c>
      <c r="P44" s="47">
        <f t="shared" si="16"/>
        <v>7.2050600000000005</v>
      </c>
      <c r="Q44" s="31">
        <f t="shared" si="17"/>
        <v>8.4289400000000008</v>
      </c>
      <c r="R44" s="47">
        <v>4.6539999999999999</v>
      </c>
      <c r="S44" s="31">
        <v>0.14299999999999999</v>
      </c>
      <c r="T44" s="47">
        <f t="shared" si="18"/>
        <v>4.4187649999999996</v>
      </c>
      <c r="U44" s="31">
        <f t="shared" si="19"/>
        <v>4.8892350000000002</v>
      </c>
      <c r="W44" s="1"/>
      <c r="X44" s="1"/>
    </row>
    <row r="45" spans="1:24" s="1" customFormat="1" ht="7.5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4" s="1" customFormat="1" ht="7.5" customHeight="1" x14ac:dyDescent="0.15">
      <c r="A46" s="6"/>
    </row>
    <row r="47" spans="1:24" s="1" customFormat="1" ht="15" x14ac:dyDescent="0.25">
      <c r="A47" s="69" t="s">
        <v>28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4" ht="15" x14ac:dyDescent="0.2">
      <c r="A48" s="69" t="s">
        <v>29</v>
      </c>
      <c r="B48" s="51"/>
      <c r="C48" s="51"/>
      <c r="D48" s="51"/>
      <c r="E48" s="51"/>
    </row>
    <row r="49" spans="1:21" ht="15" x14ac:dyDescent="0.2">
      <c r="A49" s="69" t="s">
        <v>35</v>
      </c>
      <c r="B49" s="51"/>
      <c r="C49" s="51"/>
      <c r="D49" s="51"/>
      <c r="E49" s="51"/>
    </row>
    <row r="50" spans="1:21" ht="15" x14ac:dyDescent="0.2">
      <c r="A50" s="70" t="s">
        <v>26</v>
      </c>
      <c r="B50" s="51"/>
      <c r="C50" s="51"/>
      <c r="D50" s="51"/>
      <c r="E50" s="51"/>
    </row>
    <row r="51" spans="1:21" x14ac:dyDescent="0.2">
      <c r="A51" s="69" t="s">
        <v>44</v>
      </c>
    </row>
    <row r="52" spans="1:21" ht="13.5" customHeight="1" x14ac:dyDescent="0.2">
      <c r="A52" s="5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x14ac:dyDescent="0.2">
      <c r="A53" s="34"/>
      <c r="B53" s="33"/>
      <c r="C53" s="48"/>
      <c r="F53" s="33"/>
      <c r="J53" s="33"/>
      <c r="N53" s="33"/>
      <c r="R53" s="33"/>
    </row>
    <row r="54" spans="1:21" ht="15" x14ac:dyDescent="0.2">
      <c r="A54" s="5"/>
      <c r="C54" s="48"/>
    </row>
    <row r="55" spans="1:21" x14ac:dyDescent="0.2">
      <c r="A55" s="20"/>
      <c r="C55" s="48"/>
    </row>
    <row r="56" spans="1:21" x14ac:dyDescent="0.2">
      <c r="A56" s="9"/>
      <c r="C56" s="48"/>
    </row>
    <row r="57" spans="1:21" x14ac:dyDescent="0.2">
      <c r="A57" s="10"/>
      <c r="C57" s="48"/>
    </row>
    <row r="58" spans="1:21" ht="15" x14ac:dyDescent="0.2">
      <c r="A58" s="5"/>
      <c r="C58" s="48"/>
    </row>
    <row r="59" spans="1:21" x14ac:dyDescent="0.2">
      <c r="A59" s="11"/>
      <c r="C59" s="48"/>
    </row>
    <row r="60" spans="1:21" x14ac:dyDescent="0.2">
      <c r="A60" s="12"/>
      <c r="C60" s="48"/>
    </row>
    <row r="61" spans="1:21" x14ac:dyDescent="0.2">
      <c r="A61" s="12"/>
      <c r="C61" s="48"/>
    </row>
    <row r="62" spans="1:21" x14ac:dyDescent="0.2">
      <c r="A62" s="12"/>
      <c r="C62" s="48"/>
    </row>
    <row r="63" spans="1:21" x14ac:dyDescent="0.2">
      <c r="A63" s="11"/>
      <c r="C63" s="48"/>
    </row>
    <row r="64" spans="1:21" ht="15" x14ac:dyDescent="0.2">
      <c r="A64" s="14"/>
      <c r="C64" s="48"/>
    </row>
    <row r="65" spans="1:3" x14ac:dyDescent="0.2">
      <c r="A65" s="11"/>
      <c r="C65" s="48"/>
    </row>
    <row r="66" spans="1:3" ht="15" x14ac:dyDescent="0.2">
      <c r="A66" s="5"/>
      <c r="C66" s="48"/>
    </row>
    <row r="67" spans="1:3" x14ac:dyDescent="0.2">
      <c r="A67" s="11"/>
      <c r="C67" s="48"/>
    </row>
    <row r="68" spans="1:3" x14ac:dyDescent="0.2">
      <c r="A68" s="11"/>
      <c r="C68" s="48"/>
    </row>
    <row r="69" spans="1:3" x14ac:dyDescent="0.2">
      <c r="A69" s="11"/>
      <c r="C69" s="48"/>
    </row>
    <row r="70" spans="1:3" x14ac:dyDescent="0.2">
      <c r="A70" s="11"/>
      <c r="C70" s="48"/>
    </row>
    <row r="71" spans="1:3" x14ac:dyDescent="0.2">
      <c r="A71" s="11"/>
      <c r="C71" s="48"/>
    </row>
    <row r="72" spans="1:3" x14ac:dyDescent="0.2">
      <c r="A72" s="11"/>
      <c r="C72" s="48"/>
    </row>
    <row r="73" spans="1:3" x14ac:dyDescent="0.2">
      <c r="A73" s="11"/>
      <c r="C73" s="48"/>
    </row>
    <row r="74" spans="1:3" x14ac:dyDescent="0.2">
      <c r="A74" s="11"/>
      <c r="C74" s="48"/>
    </row>
    <row r="75" spans="1:3" x14ac:dyDescent="0.2">
      <c r="A75" s="11"/>
      <c r="C75" s="48"/>
    </row>
    <row r="76" spans="1:3" x14ac:dyDescent="0.2">
      <c r="A76" s="11"/>
      <c r="C76" s="48"/>
    </row>
    <row r="77" spans="1:3" x14ac:dyDescent="0.2">
      <c r="A77" s="11"/>
      <c r="C77" s="48"/>
    </row>
    <row r="78" spans="1:3" x14ac:dyDescent="0.2">
      <c r="A78" s="11"/>
    </row>
    <row r="79" spans="1:3" x14ac:dyDescent="0.2">
      <c r="A79" s="11"/>
    </row>
    <row r="80" spans="1:3" ht="15" x14ac:dyDescent="0.2">
      <c r="A80" s="5"/>
    </row>
    <row r="81" spans="1:1" x14ac:dyDescent="0.2">
      <c r="A81" s="12"/>
    </row>
    <row r="82" spans="1:1" x14ac:dyDescent="0.2">
      <c r="A82" s="11"/>
    </row>
    <row r="83" spans="1:1" x14ac:dyDescent="0.2">
      <c r="A83" s="16"/>
    </row>
    <row r="84" spans="1:1" x14ac:dyDescent="0.2">
      <c r="A84" s="16"/>
    </row>
    <row r="85" spans="1:1" x14ac:dyDescent="0.2">
      <c r="A85" s="50"/>
    </row>
    <row r="86" spans="1:1" x14ac:dyDescent="0.2">
      <c r="A86" s="50"/>
    </row>
    <row r="87" spans="1:1" x14ac:dyDescent="0.2">
      <c r="A87" s="11"/>
    </row>
    <row r="88" spans="1:1" x14ac:dyDescent="0.2">
      <c r="A88" s="11"/>
    </row>
    <row r="89" spans="1:1" x14ac:dyDescent="0.2">
      <c r="A89" s="34"/>
    </row>
  </sheetData>
  <sheetProtection selectLockedCells="1" selectUnlockedCells="1"/>
  <mergeCells count="24">
    <mergeCell ref="A2:U2"/>
    <mergeCell ref="A1:U1"/>
    <mergeCell ref="A3:U3"/>
    <mergeCell ref="F5:I5"/>
    <mergeCell ref="F6:F7"/>
    <mergeCell ref="G6:G7"/>
    <mergeCell ref="H6:I6"/>
    <mergeCell ref="R5:U5"/>
    <mergeCell ref="R6:R7"/>
    <mergeCell ref="S6:S7"/>
    <mergeCell ref="T6:U6"/>
    <mergeCell ref="A5:A7"/>
    <mergeCell ref="B5:E5"/>
    <mergeCell ref="D6:E6"/>
    <mergeCell ref="B6:B7"/>
    <mergeCell ref="C6:C7"/>
    <mergeCell ref="N5:Q5"/>
    <mergeCell ref="N6:N7"/>
    <mergeCell ref="O6:O7"/>
    <mergeCell ref="P6:Q6"/>
    <mergeCell ref="J5:M5"/>
    <mergeCell ref="J6:J7"/>
    <mergeCell ref="K6:K7"/>
    <mergeCell ref="L6:M6"/>
  </mergeCells>
  <printOptions horizontalCentered="1"/>
  <pageMargins left="0.23622047244094491" right="0.23622047244094491" top="0.39370078740157483" bottom="0.31496062992125984" header="0.19685039370078741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2024-03-07T01:52:03Z</dcterms:modified>
</cp:coreProperties>
</file>