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nso\Desktop\'\LBC\work\MISSI-PPS\HTML\MISSI\2024\08Aug\"/>
    </mc:Choice>
  </mc:AlternateContent>
  <xr:revisionPtr revIDLastSave="0" documentId="13_ncr:1_{30666D88-BB95-4C7D-860D-5932E76931E2}" xr6:coauthVersionLast="47" xr6:coauthVersionMax="47" xr10:uidLastSave="{00000000-0000-0000-0000-000000000000}"/>
  <bookViews>
    <workbookView xWindow="28680" yWindow="-120" windowWidth="24240" windowHeight="13140" tabRatio="968" xr2:uid="{851A0BC2-5A27-4A90-BCAD-49AE8C4339D3}"/>
  </bookViews>
  <sheets>
    <sheet name="TAB7-RR-MISSI" sheetId="13" r:id="rId1"/>
  </sheets>
  <externalReferences>
    <externalReference r:id="rId2"/>
  </externalReferences>
  <definedNames>
    <definedName name="_Fill" hidden="1">#REF!</definedName>
    <definedName name="_xlnm._FilterDatabase" localSheetId="0" hidden="1">'TAB7-RR-MISSI'!$A$1:$E$698</definedName>
    <definedName name="AFF_Con_Lev_Qrt">#REF!</definedName>
    <definedName name="AFF_Cur_Lev_Qrt">#REF!</definedName>
    <definedName name="AFF_Grw_Anl">#REF!</definedName>
    <definedName name="AFF_Grw_Con_Qrt">#REF!</definedName>
    <definedName name="AFF_Grw_Cur_Qrt">#REF!</definedName>
    <definedName name="AFF_Inf_Qrt">#REF!</definedName>
    <definedName name="AFF_IPIN_Anl">#REF!</definedName>
    <definedName name="AFF_IPIN_Qrt">#REF!</definedName>
    <definedName name="AFF_Lev_Anl">#REF!</definedName>
    <definedName name="conff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3" l="1"/>
  <c r="G60" i="13"/>
  <c r="E60" i="13"/>
  <c r="F60" i="13" s="1"/>
  <c r="D60" i="13"/>
  <c r="H58" i="13"/>
  <c r="G58" i="13"/>
  <c r="E58" i="13"/>
  <c r="F58" i="13" s="1"/>
  <c r="D58" i="13"/>
  <c r="G56" i="13"/>
  <c r="H56" i="13" s="1"/>
  <c r="E56" i="13"/>
  <c r="F56" i="13" s="1"/>
  <c r="D56" i="13"/>
  <c r="G54" i="13"/>
  <c r="H54" i="13" s="1"/>
  <c r="E54" i="13"/>
  <c r="F54" i="13" s="1"/>
  <c r="D54" i="13"/>
  <c r="G52" i="13"/>
  <c r="H52" i="13" s="1"/>
  <c r="E52" i="13"/>
  <c r="F52" i="13" s="1"/>
  <c r="D52" i="13"/>
  <c r="G50" i="13"/>
  <c r="H50" i="13" s="1"/>
  <c r="E50" i="13"/>
  <c r="F50" i="13" s="1"/>
  <c r="D50" i="13"/>
  <c r="H48" i="13"/>
  <c r="G48" i="13"/>
  <c r="F48" i="13"/>
  <c r="E48" i="13"/>
  <c r="D48" i="13"/>
  <c r="G46" i="13"/>
  <c r="H46" i="13" s="1"/>
  <c r="F46" i="13"/>
  <c r="E46" i="13"/>
  <c r="D46" i="13"/>
  <c r="H44" i="13"/>
  <c r="G44" i="13"/>
  <c r="E44" i="13"/>
  <c r="F44" i="13" s="1"/>
  <c r="D44" i="13"/>
  <c r="H35" i="13"/>
  <c r="G35" i="13"/>
  <c r="E35" i="13"/>
  <c r="F35" i="13" s="1"/>
  <c r="D35" i="13"/>
  <c r="G33" i="13"/>
  <c r="H33" i="13" s="1"/>
  <c r="E33" i="13"/>
  <c r="F33" i="13" s="1"/>
  <c r="D33" i="13"/>
  <c r="G31" i="13"/>
  <c r="H31" i="13" s="1"/>
  <c r="E31" i="13"/>
  <c r="F31" i="13" s="1"/>
  <c r="D31" i="13"/>
  <c r="G29" i="13"/>
  <c r="H29" i="13" s="1"/>
  <c r="F29" i="13"/>
  <c r="E29" i="13"/>
  <c r="D29" i="13"/>
  <c r="G27" i="13"/>
  <c r="H27" i="13" s="1"/>
  <c r="E27" i="13"/>
  <c r="F27" i="13" s="1"/>
  <c r="D27" i="13"/>
  <c r="H25" i="13"/>
  <c r="G25" i="13"/>
  <c r="F25" i="13"/>
  <c r="E25" i="13"/>
  <c r="D25" i="13"/>
  <c r="G23" i="13"/>
  <c r="H23" i="13" s="1"/>
  <c r="F23" i="13"/>
  <c r="E23" i="13"/>
  <c r="D23" i="13"/>
  <c r="H21" i="13"/>
  <c r="G21" i="13"/>
  <c r="E21" i="13"/>
  <c r="F21" i="13" s="1"/>
  <c r="D21" i="13"/>
  <c r="H19" i="13"/>
  <c r="G19" i="13"/>
  <c r="E19" i="13"/>
  <c r="F19" i="13" s="1"/>
  <c r="D19" i="13"/>
  <c r="G17" i="13"/>
  <c r="H17" i="13" s="1"/>
  <c r="E17" i="13"/>
  <c r="F17" i="13" s="1"/>
  <c r="D17" i="13"/>
  <c r="G15" i="13"/>
  <c r="H15" i="13" s="1"/>
  <c r="E15" i="13"/>
  <c r="F15" i="13" s="1"/>
  <c r="D15" i="13"/>
  <c r="G13" i="13"/>
  <c r="H13" i="13" s="1"/>
  <c r="F13" i="13"/>
  <c r="E13" i="13"/>
  <c r="D13" i="13"/>
  <c r="G11" i="13"/>
  <c r="H11" i="13" s="1"/>
  <c r="E11" i="13"/>
  <c r="F11" i="13" s="1"/>
  <c r="D11" i="13"/>
  <c r="G9" i="13"/>
  <c r="H9" i="13" s="1"/>
  <c r="E9" i="13"/>
  <c r="F9" i="13" s="1"/>
  <c r="C9" i="13"/>
  <c r="D9" i="13" s="1"/>
  <c r="B9" i="13"/>
</calcChain>
</file>

<file path=xl/sharedStrings.xml><?xml version="1.0" encoding="utf-8"?>
<sst xmlns="http://schemas.openxmlformats.org/spreadsheetml/2006/main" count="54" uniqueCount="39">
  <si>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</si>
  <si>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</si>
  <si>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</si>
  <si>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</si>
  <si>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</si>
  <si>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products, including footwear</t>
  </si>
  <si>
    <t>Manufacture of wood, bamboo, cane, rattan articles,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</si>
  <si>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</si>
  <si>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</si>
  <si>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</si>
  <si>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</si>
  <si>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</si>
  <si>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</si>
  <si>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</si>
  <si>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</si>
  <si>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</si>
  <si>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electronic, and optical products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</si>
  <si>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</si>
  <si>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</si>
  <si>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</si>
  <si>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</si>
  <si>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Other manufacturing and repair and installation of machinery and equipment</t>
  </si>
  <si>
    <t>Source: Philippine Statistics Authority</t>
  </si>
  <si>
    <t xml:space="preserve">SECTION/
INDUSTRY DIVISION </t>
  </si>
  <si>
    <t>Manufacture of tobacco products</t>
  </si>
  <si>
    <t>p - preliminary</t>
  </si>
  <si>
    <t>r - revised</t>
  </si>
  <si>
    <t>Table 7. Distribution of Samples and Responding Establishments by Industry Division: MISSI</t>
  </si>
  <si>
    <t>2024 Number of Samples</t>
  </si>
  <si>
    <r>
      <t>July 2024</t>
    </r>
    <r>
      <rPr>
        <b/>
        <vertAlign val="superscript"/>
        <sz val="12"/>
        <rFont val="Arial"/>
        <family val="2"/>
      </rPr>
      <t>p</t>
    </r>
  </si>
  <si>
    <t xml:space="preserve">No. of Responding  Establishments </t>
  </si>
  <si>
    <t>Percent</t>
  </si>
  <si>
    <t>Table 2 (cont.)</t>
  </si>
  <si>
    <t>z</t>
  </si>
  <si>
    <t xml:space="preserve">Notes: </t>
  </si>
  <si>
    <t xml:space="preserve">      Imputation was done for sample establishments that are in operation during the reference period but did not submit report within the cut-off date.</t>
  </si>
  <si>
    <r>
      <t>July 2024</t>
    </r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>, July 2024</t>
    </r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>, and August 2024</t>
    </r>
    <r>
      <rPr>
        <b/>
        <vertAlign val="superscript"/>
        <sz val="12"/>
        <color theme="1"/>
        <rFont val="Arial"/>
        <family val="2"/>
      </rPr>
      <t>p</t>
    </r>
  </si>
  <si>
    <r>
      <t>July 2024</t>
    </r>
    <r>
      <rPr>
        <b/>
        <vertAlign val="superscript"/>
        <sz val="12"/>
        <rFont val="Arial"/>
        <family val="2"/>
      </rPr>
      <t>r</t>
    </r>
  </si>
  <si>
    <r>
      <t>August 2024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</si>
</sst>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5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12" xfId="1" xr:uid="{090EA621-4A06-4D3D-B172-7901231C0EBD}"/>
    <cellStyle name="Normal 2" xfId="2" xr:uid="{10E14D6A-A26A-4B48-937C-1D1BBA0B1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B_17June2021\2024%20MISSI%20PPS\PRESS%20RELEASES\08-August%202024\Table%207%20-%20August%202024%20(09.30.2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7"/>
      <sheetName val="Industry Group"/>
      <sheetName val="By Area"/>
    </sheetNames>
    <sheetDataSet>
      <sheetData sheetId="0"/>
      <sheetData sheetId="1">
        <row r="11">
          <cell r="M11">
            <v>145</v>
          </cell>
          <cell r="W11">
            <v>125</v>
          </cell>
        </row>
        <row r="21">
          <cell r="M21">
            <v>16</v>
          </cell>
          <cell r="W21">
            <v>15</v>
          </cell>
        </row>
        <row r="23">
          <cell r="M23">
            <v>13</v>
          </cell>
          <cell r="W23">
            <v>10</v>
          </cell>
        </row>
        <row r="25">
          <cell r="M25">
            <v>13</v>
          </cell>
          <cell r="W25">
            <v>12</v>
          </cell>
        </row>
        <row r="27">
          <cell r="M27">
            <v>34</v>
          </cell>
          <cell r="W27">
            <v>24</v>
          </cell>
        </row>
        <row r="29">
          <cell r="M29">
            <v>19</v>
          </cell>
          <cell r="W29">
            <v>14</v>
          </cell>
        </row>
        <row r="31">
          <cell r="M31">
            <v>25</v>
          </cell>
          <cell r="W31">
            <v>22</v>
          </cell>
        </row>
        <row r="35">
          <cell r="M35">
            <v>25</v>
          </cell>
          <cell r="W35">
            <v>23</v>
          </cell>
        </row>
        <row r="37">
          <cell r="M37">
            <v>16</v>
          </cell>
          <cell r="W37">
            <v>15</v>
          </cell>
        </row>
        <row r="39">
          <cell r="M39">
            <v>7</v>
          </cell>
          <cell r="W39">
            <v>5</v>
          </cell>
        </row>
        <row r="41">
          <cell r="M41">
            <v>53</v>
          </cell>
          <cell r="W41">
            <v>50</v>
          </cell>
        </row>
        <row r="45">
          <cell r="M45">
            <v>11</v>
          </cell>
          <cell r="W45">
            <v>9</v>
          </cell>
        </row>
        <row r="47">
          <cell r="M47">
            <v>44</v>
          </cell>
          <cell r="W47">
            <v>37</v>
          </cell>
        </row>
        <row r="51">
          <cell r="M51">
            <v>36</v>
          </cell>
          <cell r="W51">
            <v>33</v>
          </cell>
        </row>
        <row r="55">
          <cell r="M55">
            <v>36</v>
          </cell>
          <cell r="W55">
            <v>28</v>
          </cell>
        </row>
        <row r="60">
          <cell r="M60">
            <v>31</v>
          </cell>
          <cell r="W60">
            <v>28</v>
          </cell>
        </row>
        <row r="65">
          <cell r="M65">
            <v>78</v>
          </cell>
          <cell r="W65">
            <v>61</v>
          </cell>
        </row>
        <row r="72">
          <cell r="M72">
            <v>46</v>
          </cell>
          <cell r="W72">
            <v>39</v>
          </cell>
        </row>
        <row r="80">
          <cell r="M80">
            <v>22</v>
          </cell>
          <cell r="W80">
            <v>18</v>
          </cell>
        </row>
        <row r="84">
          <cell r="M84">
            <v>53</v>
          </cell>
          <cell r="W84">
            <v>46</v>
          </cell>
        </row>
        <row r="92">
          <cell r="M92">
            <v>19</v>
          </cell>
          <cell r="W92">
            <v>15</v>
          </cell>
        </row>
        <row r="94">
          <cell r="M94">
            <v>26</v>
          </cell>
          <cell r="W94">
            <v>21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FA23-5C5F-4B10-A369-0E17C6117F51}">
  <dimension ref="A1:O80"/>
  <sheetViews>
    <sheetView showGridLines="0" tabSelected="1" zoomScaleNormal="100" workbookViewId="0"/>
  </sheetViews>
  <sheetFormatPr defaultColWidth="9.42578125" defaultRowHeight="15" x14ac:dyDescent="0.25"/>
  <cols>
    <col min="1" max="1" width="52.28515625" style="4" customWidth="1"/>
    <col min="2" max="2" width="14" style="4" customWidth="1"/>
    <col min="3" max="3" width="22.42578125" style="4" customWidth="1"/>
    <col min="4" max="4" width="10.28515625" style="4" customWidth="1"/>
    <col min="5" max="5" width="22.42578125" style="4" customWidth="1"/>
    <col min="6" max="6" width="10.28515625" style="4" customWidth="1"/>
    <col min="7" max="7" width="22.42578125" style="4" customWidth="1"/>
    <col min="8" max="8" width="10.28515625" style="4" customWidth="1"/>
    <col min="9" max="16384" width="9.42578125" style="4"/>
  </cols>
  <sheetData>
    <row r="1" spans="1:9" s="2" customFormat="1" ht="15.75" customHeight="1" x14ac:dyDescent="0.25">
      <c r="A1" s="1" t="s">
        <v>27</v>
      </c>
      <c r="B1" s="1"/>
      <c r="C1" s="1"/>
      <c r="D1" s="1"/>
      <c r="E1" s="1"/>
      <c r="F1" s="1"/>
      <c r="G1" s="1"/>
      <c r="H1" s="1"/>
    </row>
    <row r="2" spans="1:9" s="2" customFormat="1" ht="15.75" customHeight="1" x14ac:dyDescent="0.25">
      <c r="A2" s="1" t="s">
        <v>36</v>
      </c>
      <c r="B2" s="1"/>
      <c r="C2" s="1"/>
      <c r="D2" s="1"/>
      <c r="E2" s="1"/>
      <c r="F2" s="1"/>
      <c r="G2" s="1"/>
      <c r="H2" s="1"/>
    </row>
    <row r="3" spans="1:9" ht="17.25" customHeight="1" thickBot="1" x14ac:dyDescent="0.3">
      <c r="A3" s="3"/>
    </row>
    <row r="4" spans="1:9" s="5" customFormat="1" ht="19.899999999999999" customHeight="1" thickBot="1" x14ac:dyDescent="0.3">
      <c r="A4" s="27" t="s">
        <v>23</v>
      </c>
      <c r="B4" s="33" t="s">
        <v>28</v>
      </c>
      <c r="C4" s="25" t="s">
        <v>29</v>
      </c>
      <c r="D4" s="26"/>
      <c r="E4" s="25" t="s">
        <v>37</v>
      </c>
      <c r="F4" s="26"/>
      <c r="G4" s="25" t="s">
        <v>38</v>
      </c>
      <c r="H4" s="26"/>
    </row>
    <row r="5" spans="1:9" s="5" customFormat="1" ht="15" customHeight="1" x14ac:dyDescent="0.25">
      <c r="A5" s="28"/>
      <c r="B5" s="34"/>
      <c r="C5" s="27" t="s">
        <v>30</v>
      </c>
      <c r="D5" s="30" t="s">
        <v>31</v>
      </c>
      <c r="E5" s="27" t="s">
        <v>30</v>
      </c>
      <c r="F5" s="30" t="s">
        <v>31</v>
      </c>
      <c r="G5" s="27" t="s">
        <v>30</v>
      </c>
      <c r="H5" s="30" t="s">
        <v>31</v>
      </c>
    </row>
    <row r="6" spans="1:9" s="5" customFormat="1" ht="15" customHeight="1" x14ac:dyDescent="0.25">
      <c r="A6" s="28"/>
      <c r="B6" s="34"/>
      <c r="C6" s="28"/>
      <c r="D6" s="31"/>
      <c r="E6" s="28"/>
      <c r="F6" s="31"/>
      <c r="G6" s="28"/>
      <c r="H6" s="31"/>
    </row>
    <row r="7" spans="1:9" s="5" customFormat="1" ht="42" customHeight="1" thickBot="1" x14ac:dyDescent="0.3">
      <c r="A7" s="29"/>
      <c r="B7" s="35"/>
      <c r="C7" s="29"/>
      <c r="D7" s="32"/>
      <c r="E7" s="29"/>
      <c r="F7" s="32"/>
      <c r="G7" s="29"/>
      <c r="H7" s="32"/>
    </row>
    <row r="8" spans="1:9" s="5" customFormat="1" ht="15.75" x14ac:dyDescent="0.25">
      <c r="A8" s="6"/>
      <c r="C8" s="7"/>
      <c r="E8" s="7"/>
      <c r="G8" s="7"/>
    </row>
    <row r="9" spans="1:9" s="5" customFormat="1" ht="15.75" x14ac:dyDescent="0.25">
      <c r="A9" s="8" t="s">
        <v>0</v>
      </c>
      <c r="B9" s="9">
        <f>SUM(B11:B35,B44:B60)</f>
        <v>1044</v>
      </c>
      <c r="C9" s="9">
        <f>SUM(C11:C80)</f>
        <v>639</v>
      </c>
      <c r="D9" s="10">
        <f>(C9/$B9)*100</f>
        <v>61.206896551724135</v>
      </c>
      <c r="E9" s="9">
        <f>SUM(E11:E80)</f>
        <v>768</v>
      </c>
      <c r="F9" s="10">
        <f>(E9/$B9)*100</f>
        <v>73.563218390804593</v>
      </c>
      <c r="G9" s="9">
        <f>SUM(G11:G80)</f>
        <v>650</v>
      </c>
      <c r="H9" s="10">
        <f>(G9/$B9)*100</f>
        <v>62.260536398467437</v>
      </c>
      <c r="I9" s="11"/>
    </row>
    <row r="10" spans="1:9" s="5" customFormat="1" ht="12" customHeight="1" x14ac:dyDescent="0.25">
      <c r="A10" s="12"/>
      <c r="B10" s="13"/>
      <c r="C10" s="13"/>
      <c r="D10" s="10"/>
      <c r="E10" s="13"/>
      <c r="F10" s="10"/>
      <c r="G10" s="13"/>
      <c r="H10" s="10"/>
    </row>
    <row r="11" spans="1:9" s="5" customFormat="1" x14ac:dyDescent="0.25">
      <c r="A11" s="14" t="s">
        <v>1</v>
      </c>
      <c r="B11" s="13">
        <v>190</v>
      </c>
      <c r="C11" s="15">
        <v>127</v>
      </c>
      <c r="D11" s="16">
        <f>(C11/$B11)*100</f>
        <v>66.84210526315789</v>
      </c>
      <c r="E11" s="15">
        <f>'[1]Industry Group'!M11</f>
        <v>145</v>
      </c>
      <c r="F11" s="16">
        <f>(E11/$B11)*100</f>
        <v>76.31578947368422</v>
      </c>
      <c r="G11" s="15">
        <f>'[1]Industry Group'!W11</f>
        <v>125</v>
      </c>
      <c r="H11" s="16">
        <f>(G11/$B11)*100</f>
        <v>65.789473684210535</v>
      </c>
    </row>
    <row r="12" spans="1:9" s="5" customFormat="1" ht="12" customHeight="1" x14ac:dyDescent="0.25">
      <c r="A12" s="12"/>
      <c r="B12" s="13"/>
      <c r="C12" s="13"/>
      <c r="D12" s="16"/>
      <c r="E12" s="13"/>
      <c r="F12" s="16"/>
      <c r="G12" s="13"/>
      <c r="H12" s="16"/>
    </row>
    <row r="13" spans="1:9" s="5" customFormat="1" x14ac:dyDescent="0.25">
      <c r="A13" s="14" t="s">
        <v>2</v>
      </c>
      <c r="B13" s="13">
        <v>18</v>
      </c>
      <c r="C13" s="15">
        <v>15</v>
      </c>
      <c r="D13" s="16">
        <f>(C13/$B13)*100</f>
        <v>83.333333333333343</v>
      </c>
      <c r="E13" s="15">
        <f>'[1]Industry Group'!M21</f>
        <v>16</v>
      </c>
      <c r="F13" s="16">
        <f>(E13/$B13)*100</f>
        <v>88.888888888888886</v>
      </c>
      <c r="G13" s="15">
        <f>'[1]Industry Group'!W21</f>
        <v>15</v>
      </c>
      <c r="H13" s="16">
        <f>(G13/$B13)*100</f>
        <v>83.333333333333343</v>
      </c>
    </row>
    <row r="14" spans="1:9" s="5" customFormat="1" ht="12" customHeight="1" x14ac:dyDescent="0.25">
      <c r="A14" s="12"/>
      <c r="B14" s="13"/>
      <c r="C14" s="13"/>
      <c r="D14" s="16"/>
      <c r="E14" s="13"/>
      <c r="F14" s="16"/>
      <c r="G14" s="13"/>
      <c r="H14" s="16"/>
    </row>
    <row r="15" spans="1:9" s="5" customFormat="1" x14ac:dyDescent="0.25">
      <c r="A15" s="14" t="s">
        <v>24</v>
      </c>
      <c r="B15" s="13">
        <v>16</v>
      </c>
      <c r="C15" s="13">
        <v>10</v>
      </c>
      <c r="D15" s="16">
        <f>(C15/$B15)*100</f>
        <v>62.5</v>
      </c>
      <c r="E15" s="13">
        <f>'[1]Industry Group'!M23</f>
        <v>13</v>
      </c>
      <c r="F15" s="16">
        <f>(E15/$B15)*100</f>
        <v>81.25</v>
      </c>
      <c r="G15" s="13">
        <f>'[1]Industry Group'!W23</f>
        <v>10</v>
      </c>
      <c r="H15" s="16">
        <f>(G15/$B15)*100</f>
        <v>62.5</v>
      </c>
    </row>
    <row r="16" spans="1:9" s="5" customFormat="1" ht="12" customHeight="1" x14ac:dyDescent="0.25">
      <c r="A16" s="17"/>
      <c r="B16" s="13"/>
      <c r="C16" s="13"/>
      <c r="D16" s="16"/>
      <c r="E16" s="13"/>
      <c r="F16" s="16"/>
      <c r="G16" s="13"/>
      <c r="H16" s="16"/>
    </row>
    <row r="17" spans="1:8" s="5" customFormat="1" x14ac:dyDescent="0.25">
      <c r="A17" s="14" t="s">
        <v>3</v>
      </c>
      <c r="B17" s="13">
        <v>18</v>
      </c>
      <c r="C17" s="13">
        <v>12</v>
      </c>
      <c r="D17" s="16">
        <f>(C17/$B17)*100</f>
        <v>66.666666666666657</v>
      </c>
      <c r="E17" s="13">
        <f>'[1]Industry Group'!M25</f>
        <v>13</v>
      </c>
      <c r="F17" s="16">
        <f>(E17/$B17)*100</f>
        <v>72.222222222222214</v>
      </c>
      <c r="G17" s="13">
        <f>'[1]Industry Group'!W25</f>
        <v>12</v>
      </c>
      <c r="H17" s="16">
        <f>(G17/$B17)*100</f>
        <v>66.666666666666657</v>
      </c>
    </row>
    <row r="18" spans="1:8" s="5" customFormat="1" ht="12" customHeight="1" x14ac:dyDescent="0.25">
      <c r="A18" s="12"/>
      <c r="B18" s="13"/>
      <c r="C18" s="13"/>
      <c r="D18" s="16"/>
      <c r="E18" s="13"/>
      <c r="F18" s="16"/>
      <c r="G18" s="13"/>
      <c r="H18" s="16"/>
    </row>
    <row r="19" spans="1:8" s="5" customFormat="1" x14ac:dyDescent="0.25">
      <c r="A19" s="14" t="s">
        <v>4</v>
      </c>
      <c r="B19" s="13">
        <v>41</v>
      </c>
      <c r="C19" s="13">
        <v>27</v>
      </c>
      <c r="D19" s="16">
        <f>(C19/$B19)*100</f>
        <v>65.853658536585371</v>
      </c>
      <c r="E19" s="13">
        <f>'[1]Industry Group'!M27</f>
        <v>34</v>
      </c>
      <c r="F19" s="16">
        <f>(E19/$B19)*100</f>
        <v>82.926829268292678</v>
      </c>
      <c r="G19" s="13">
        <f>'[1]Industry Group'!W27</f>
        <v>24</v>
      </c>
      <c r="H19" s="16">
        <f>(G19/$B19)*100</f>
        <v>58.536585365853654</v>
      </c>
    </row>
    <row r="20" spans="1:8" s="5" customFormat="1" ht="12" customHeight="1" x14ac:dyDescent="0.25">
      <c r="A20" s="8"/>
      <c r="B20" s="13"/>
      <c r="C20" s="13"/>
      <c r="D20" s="16"/>
      <c r="E20" s="13"/>
      <c r="F20" s="16"/>
      <c r="G20" s="13"/>
      <c r="H20" s="16"/>
    </row>
    <row r="21" spans="1:8" s="5" customFormat="1" ht="30" x14ac:dyDescent="0.25">
      <c r="A21" s="14" t="s">
        <v>5</v>
      </c>
      <c r="B21" s="13">
        <v>27</v>
      </c>
      <c r="C21" s="13">
        <v>14</v>
      </c>
      <c r="D21" s="16">
        <f>(C21/$B21)*100</f>
        <v>51.851851851851848</v>
      </c>
      <c r="E21" s="13">
        <f>'[1]Industry Group'!M29</f>
        <v>19</v>
      </c>
      <c r="F21" s="16">
        <f>(E21/$B21)*100</f>
        <v>70.370370370370367</v>
      </c>
      <c r="G21" s="13">
        <f>'[1]Industry Group'!W29</f>
        <v>14</v>
      </c>
      <c r="H21" s="16">
        <f>(G21/$B21)*100</f>
        <v>51.851851851851848</v>
      </c>
    </row>
    <row r="22" spans="1:8" s="5" customFormat="1" ht="12" customHeight="1" x14ac:dyDescent="0.25">
      <c r="A22" s="12"/>
      <c r="B22" s="13"/>
      <c r="C22" s="13"/>
      <c r="D22" s="16"/>
      <c r="E22" s="13"/>
      <c r="F22" s="16"/>
      <c r="G22" s="13"/>
      <c r="H22" s="16"/>
    </row>
    <row r="23" spans="1:8" s="5" customFormat="1" ht="30" x14ac:dyDescent="0.25">
      <c r="A23" s="14" t="s">
        <v>6</v>
      </c>
      <c r="B23" s="13">
        <v>31</v>
      </c>
      <c r="C23" s="13">
        <v>20</v>
      </c>
      <c r="D23" s="16">
        <f>(C23/$B23)*100</f>
        <v>64.516129032258064</v>
      </c>
      <c r="E23" s="13">
        <f>'[1]Industry Group'!M31</f>
        <v>25</v>
      </c>
      <c r="F23" s="16">
        <f>(E23/$B23)*100</f>
        <v>80.645161290322577</v>
      </c>
      <c r="G23" s="13">
        <f>'[1]Industry Group'!W31</f>
        <v>22</v>
      </c>
      <c r="H23" s="16">
        <f>(G23/$B23)*100</f>
        <v>70.967741935483872</v>
      </c>
    </row>
    <row r="24" spans="1:8" s="5" customFormat="1" ht="12" customHeight="1" x14ac:dyDescent="0.25">
      <c r="A24" s="12"/>
      <c r="B24" s="13"/>
      <c r="C24" s="13"/>
      <c r="D24" s="16"/>
      <c r="E24" s="13"/>
      <c r="F24" s="16"/>
      <c r="G24" s="13"/>
      <c r="H24" s="16"/>
    </row>
    <row r="25" spans="1:8" s="5" customFormat="1" x14ac:dyDescent="0.25">
      <c r="A25" s="14" t="s">
        <v>7</v>
      </c>
      <c r="B25" s="13">
        <v>30</v>
      </c>
      <c r="C25" s="13">
        <v>24</v>
      </c>
      <c r="D25" s="16">
        <f>(C25/$B25)*100</f>
        <v>80</v>
      </c>
      <c r="E25" s="13">
        <f>'[1]Industry Group'!M35</f>
        <v>25</v>
      </c>
      <c r="F25" s="16">
        <f>(E25/$B25)*100</f>
        <v>83.333333333333343</v>
      </c>
      <c r="G25" s="13">
        <f>'[1]Industry Group'!W35</f>
        <v>23</v>
      </c>
      <c r="H25" s="16">
        <f>(G25/$B25)*100</f>
        <v>76.666666666666671</v>
      </c>
    </row>
    <row r="26" spans="1:8" s="5" customFormat="1" ht="12" customHeight="1" x14ac:dyDescent="0.25">
      <c r="A26" s="17"/>
      <c r="B26" s="13"/>
      <c r="C26" s="13"/>
      <c r="D26" s="16"/>
      <c r="E26" s="13"/>
      <c r="F26" s="16"/>
      <c r="G26" s="13"/>
      <c r="H26" s="16"/>
    </row>
    <row r="27" spans="1:8" s="5" customFormat="1" x14ac:dyDescent="0.25">
      <c r="A27" s="14" t="s">
        <v>8</v>
      </c>
      <c r="B27" s="13">
        <v>20</v>
      </c>
      <c r="C27" s="13">
        <v>16</v>
      </c>
      <c r="D27" s="16">
        <f>(C27/$B27)*100</f>
        <v>80</v>
      </c>
      <c r="E27" s="13">
        <f>'[1]Industry Group'!M37</f>
        <v>16</v>
      </c>
      <c r="F27" s="16">
        <f>(E27/$B27)*100</f>
        <v>80</v>
      </c>
      <c r="G27" s="13">
        <f>'[1]Industry Group'!W37</f>
        <v>15</v>
      </c>
      <c r="H27" s="16">
        <f>(G27/$B27)*100</f>
        <v>75</v>
      </c>
    </row>
    <row r="28" spans="1:8" s="5" customFormat="1" ht="12" customHeight="1" x14ac:dyDescent="0.25">
      <c r="A28" s="17"/>
      <c r="B28" s="13"/>
      <c r="C28" s="13"/>
      <c r="D28" s="16"/>
      <c r="E28" s="13"/>
      <c r="F28" s="16"/>
      <c r="G28" s="13"/>
      <c r="H28" s="16"/>
    </row>
    <row r="29" spans="1:8" s="5" customFormat="1" ht="30" x14ac:dyDescent="0.25">
      <c r="A29" s="14" t="s">
        <v>9</v>
      </c>
      <c r="B29" s="13">
        <v>14</v>
      </c>
      <c r="C29" s="13">
        <v>6</v>
      </c>
      <c r="D29" s="16">
        <f>(C29/$B29)*100</f>
        <v>42.857142857142854</v>
      </c>
      <c r="E29" s="13">
        <f>'[1]Industry Group'!M39</f>
        <v>7</v>
      </c>
      <c r="F29" s="16">
        <f>(E29/$B29)*100</f>
        <v>50</v>
      </c>
      <c r="G29" s="13">
        <f>'[1]Industry Group'!W39</f>
        <v>5</v>
      </c>
      <c r="H29" s="16">
        <f>(G29/$B29)*100</f>
        <v>35.714285714285715</v>
      </c>
    </row>
    <row r="30" spans="1:8" s="5" customFormat="1" ht="12" customHeight="1" x14ac:dyDescent="0.25">
      <c r="A30" s="17"/>
      <c r="B30" s="13"/>
      <c r="C30" s="13"/>
      <c r="D30" s="16"/>
      <c r="E30" s="13"/>
      <c r="F30" s="16"/>
      <c r="G30" s="13"/>
      <c r="H30" s="16"/>
    </row>
    <row r="31" spans="1:8" s="5" customFormat="1" x14ac:dyDescent="0.25">
      <c r="A31" s="14" t="s">
        <v>10</v>
      </c>
      <c r="B31" s="13">
        <v>77</v>
      </c>
      <c r="C31" s="13">
        <v>49</v>
      </c>
      <c r="D31" s="16">
        <f>(C31/$B31)*100</f>
        <v>63.636363636363633</v>
      </c>
      <c r="E31" s="13">
        <f>'[1]Industry Group'!M41</f>
        <v>53</v>
      </c>
      <c r="F31" s="16">
        <f>(E31/$B31)*100</f>
        <v>68.831168831168839</v>
      </c>
      <c r="G31" s="13">
        <f>'[1]Industry Group'!W41</f>
        <v>50</v>
      </c>
      <c r="H31" s="16">
        <f>(G31/$B31)*100</f>
        <v>64.935064935064929</v>
      </c>
    </row>
    <row r="32" spans="1:8" s="5" customFormat="1" ht="12" customHeight="1" x14ac:dyDescent="0.25">
      <c r="A32" s="17"/>
      <c r="B32" s="13"/>
      <c r="C32" s="13"/>
      <c r="D32" s="16"/>
      <c r="E32" s="13"/>
      <c r="F32" s="16"/>
      <c r="G32" s="13"/>
      <c r="H32" s="16"/>
    </row>
    <row r="33" spans="1:15" s="5" customFormat="1" ht="30" x14ac:dyDescent="0.25">
      <c r="A33" s="14" t="s">
        <v>11</v>
      </c>
      <c r="B33" s="13">
        <v>18</v>
      </c>
      <c r="C33" s="13">
        <v>10</v>
      </c>
      <c r="D33" s="16">
        <f>(C33/$B33)*100</f>
        <v>55.555555555555557</v>
      </c>
      <c r="E33" s="13">
        <f>'[1]Industry Group'!M45</f>
        <v>11</v>
      </c>
      <c r="F33" s="16">
        <f>(E33/$B33)*100</f>
        <v>61.111111111111114</v>
      </c>
      <c r="G33" s="13">
        <f>'[1]Industry Group'!W45</f>
        <v>9</v>
      </c>
      <c r="H33" s="16">
        <f>(G33/$B33)*100</f>
        <v>50</v>
      </c>
    </row>
    <row r="34" spans="1:15" s="5" customFormat="1" ht="12" customHeight="1" x14ac:dyDescent="0.25">
      <c r="A34" s="17"/>
      <c r="B34" s="13"/>
      <c r="C34" s="13"/>
      <c r="D34" s="16"/>
      <c r="E34" s="13"/>
      <c r="F34" s="16"/>
      <c r="G34" s="13"/>
      <c r="H34" s="16"/>
    </row>
    <row r="35" spans="1:15" s="5" customFormat="1" x14ac:dyDescent="0.25">
      <c r="A35" s="14" t="s">
        <v>12</v>
      </c>
      <c r="B35" s="13">
        <v>57</v>
      </c>
      <c r="C35" s="13">
        <v>35</v>
      </c>
      <c r="D35" s="16">
        <f>(C35/$B35)*100</f>
        <v>61.403508771929829</v>
      </c>
      <c r="E35" s="13">
        <f>'[1]Industry Group'!M47</f>
        <v>44</v>
      </c>
      <c r="F35" s="16">
        <f>(E35/$B35)*100</f>
        <v>77.192982456140342</v>
      </c>
      <c r="G35" s="13">
        <f>'[1]Industry Group'!W47</f>
        <v>37</v>
      </c>
      <c r="H35" s="16">
        <f>(G35/$B35)*100</f>
        <v>64.912280701754383</v>
      </c>
    </row>
    <row r="36" spans="1:15" ht="12" customHeight="1" x14ac:dyDescent="0.25">
      <c r="C36" s="13"/>
      <c r="E36" s="13"/>
      <c r="G36" s="13"/>
    </row>
    <row r="37" spans="1:15" x14ac:dyDescent="0.25">
      <c r="A37" s="18" t="s">
        <v>32</v>
      </c>
      <c r="B37" s="19"/>
      <c r="C37" s="13"/>
      <c r="E37" s="13"/>
      <c r="G37" s="13"/>
    </row>
    <row r="38" spans="1:15" ht="16.5" thickBot="1" x14ac:dyDescent="0.3">
      <c r="A38" s="3"/>
      <c r="C38" s="13"/>
      <c r="E38" s="13"/>
      <c r="G38" s="13"/>
    </row>
    <row r="39" spans="1:15" s="5" customFormat="1" ht="19.5" customHeight="1" thickBot="1" x14ac:dyDescent="0.3">
      <c r="A39" s="27" t="s">
        <v>23</v>
      </c>
      <c r="B39" s="33" t="s">
        <v>28</v>
      </c>
      <c r="C39" s="25" t="s">
        <v>29</v>
      </c>
      <c r="D39" s="26"/>
      <c r="E39" s="25" t="s">
        <v>37</v>
      </c>
      <c r="F39" s="26"/>
      <c r="G39" s="25" t="s">
        <v>38</v>
      </c>
      <c r="H39" s="26"/>
    </row>
    <row r="40" spans="1:15" s="5" customFormat="1" ht="15" customHeight="1" x14ac:dyDescent="0.25">
      <c r="A40" s="28"/>
      <c r="B40" s="34"/>
      <c r="C40" s="27" t="s">
        <v>30</v>
      </c>
      <c r="D40" s="30" t="s">
        <v>31</v>
      </c>
      <c r="E40" s="27" t="s">
        <v>30</v>
      </c>
      <c r="F40" s="30" t="s">
        <v>31</v>
      </c>
      <c r="G40" s="27" t="s">
        <v>30</v>
      </c>
      <c r="H40" s="30" t="s">
        <v>31</v>
      </c>
      <c r="O40" s="5" t="s">
        <v>33</v>
      </c>
    </row>
    <row r="41" spans="1:15" s="5" customFormat="1" ht="15" customHeight="1" x14ac:dyDescent="0.25">
      <c r="A41" s="28"/>
      <c r="B41" s="34"/>
      <c r="C41" s="28"/>
      <c r="D41" s="31"/>
      <c r="E41" s="28"/>
      <c r="F41" s="31"/>
      <c r="G41" s="28"/>
      <c r="H41" s="31"/>
    </row>
    <row r="42" spans="1:15" s="5" customFormat="1" ht="42" customHeight="1" thickBot="1" x14ac:dyDescent="0.3">
      <c r="A42" s="29"/>
      <c r="B42" s="35"/>
      <c r="C42" s="29"/>
      <c r="D42" s="32"/>
      <c r="E42" s="29"/>
      <c r="F42" s="32"/>
      <c r="G42" s="29"/>
      <c r="H42" s="32"/>
    </row>
    <row r="43" spans="1:15" s="5" customFormat="1" x14ac:dyDescent="0.25">
      <c r="A43" s="17"/>
      <c r="B43" s="13"/>
      <c r="C43" s="13"/>
      <c r="D43" s="16"/>
      <c r="E43" s="13"/>
      <c r="F43" s="16"/>
      <c r="G43" s="13"/>
      <c r="H43" s="16"/>
    </row>
    <row r="44" spans="1:15" s="5" customFormat="1" x14ac:dyDescent="0.25">
      <c r="A44" s="14" t="s">
        <v>13</v>
      </c>
      <c r="B44" s="13">
        <v>45</v>
      </c>
      <c r="C44" s="13">
        <v>33</v>
      </c>
      <c r="D44" s="16">
        <f>(C44/B44)*100</f>
        <v>73.333333333333329</v>
      </c>
      <c r="E44" s="13">
        <f>'[1]Industry Group'!M51</f>
        <v>36</v>
      </c>
      <c r="F44" s="16">
        <f>(E44/$B44)*100</f>
        <v>80</v>
      </c>
      <c r="G44" s="13">
        <f>'[1]Industry Group'!W51</f>
        <v>33</v>
      </c>
      <c r="H44" s="16">
        <f>(G44/$B44)*100</f>
        <v>73.333333333333329</v>
      </c>
    </row>
    <row r="45" spans="1:15" s="5" customFormat="1" ht="12" customHeight="1" x14ac:dyDescent="0.25">
      <c r="A45" s="8"/>
      <c r="B45" s="13"/>
      <c r="C45" s="13"/>
      <c r="D45" s="16"/>
      <c r="E45" s="13"/>
      <c r="F45" s="16"/>
      <c r="G45" s="13"/>
      <c r="H45" s="16"/>
    </row>
    <row r="46" spans="1:15" s="5" customFormat="1" x14ac:dyDescent="0.25">
      <c r="A46" s="14" t="s">
        <v>14</v>
      </c>
      <c r="B46" s="13">
        <v>59</v>
      </c>
      <c r="C46" s="15">
        <v>30</v>
      </c>
      <c r="D46" s="16">
        <f>(C46/B46)*100</f>
        <v>50.847457627118644</v>
      </c>
      <c r="E46" s="15">
        <f>'[1]Industry Group'!M55</f>
        <v>36</v>
      </c>
      <c r="F46" s="16">
        <f>(E46/$B46)*100</f>
        <v>61.016949152542374</v>
      </c>
      <c r="G46" s="15">
        <f>'[1]Industry Group'!W55</f>
        <v>28</v>
      </c>
      <c r="H46" s="16">
        <f>(G46/$B46)*100</f>
        <v>47.457627118644069</v>
      </c>
    </row>
    <row r="47" spans="1:15" s="5" customFormat="1" ht="12" customHeight="1" x14ac:dyDescent="0.25">
      <c r="A47" s="8"/>
      <c r="B47" s="13"/>
      <c r="C47" s="13"/>
      <c r="D47" s="16"/>
      <c r="E47" s="13"/>
      <c r="F47" s="16"/>
      <c r="G47" s="13"/>
      <c r="H47" s="16"/>
    </row>
    <row r="48" spans="1:15" s="5" customFormat="1" ht="30" x14ac:dyDescent="0.25">
      <c r="A48" s="14" t="s">
        <v>15</v>
      </c>
      <c r="B48" s="13">
        <v>39</v>
      </c>
      <c r="C48" s="15">
        <v>25</v>
      </c>
      <c r="D48" s="16">
        <f>(C48/B48)*100</f>
        <v>64.102564102564102</v>
      </c>
      <c r="E48" s="15">
        <f>'[1]Industry Group'!M60</f>
        <v>31</v>
      </c>
      <c r="F48" s="16">
        <f>(E48/$B48)*100</f>
        <v>79.487179487179489</v>
      </c>
      <c r="G48" s="15">
        <f>'[1]Industry Group'!W60</f>
        <v>28</v>
      </c>
      <c r="H48" s="16">
        <f>(G48/$B48)*100</f>
        <v>71.794871794871796</v>
      </c>
    </row>
    <row r="49" spans="1:8" s="5" customFormat="1" ht="12" customHeight="1" x14ac:dyDescent="0.25">
      <c r="A49" s="14"/>
      <c r="B49" s="13"/>
      <c r="C49" s="13"/>
      <c r="D49" s="16"/>
      <c r="E49" s="13"/>
      <c r="F49" s="16"/>
      <c r="G49" s="13"/>
      <c r="H49" s="16"/>
    </row>
    <row r="50" spans="1:8" s="5" customFormat="1" ht="30" x14ac:dyDescent="0.25">
      <c r="A50" s="14" t="s">
        <v>16</v>
      </c>
      <c r="B50" s="13">
        <v>110</v>
      </c>
      <c r="C50" s="15">
        <v>60</v>
      </c>
      <c r="D50" s="16">
        <f>(C50/B50)*100</f>
        <v>54.54545454545454</v>
      </c>
      <c r="E50" s="15">
        <f>'[1]Industry Group'!M65</f>
        <v>78</v>
      </c>
      <c r="F50" s="16">
        <f>(E50/$B50)*100</f>
        <v>70.909090909090907</v>
      </c>
      <c r="G50" s="15">
        <f>'[1]Industry Group'!W65</f>
        <v>61</v>
      </c>
      <c r="H50" s="16">
        <f>(G50/$B50)*100</f>
        <v>55.454545454545453</v>
      </c>
    </row>
    <row r="51" spans="1:8" s="5" customFormat="1" ht="12" customHeight="1" x14ac:dyDescent="0.25">
      <c r="A51" s="8"/>
      <c r="B51" s="13"/>
      <c r="C51" s="13"/>
      <c r="D51" s="16"/>
      <c r="E51" s="13"/>
      <c r="F51" s="16"/>
      <c r="G51" s="13"/>
      <c r="H51" s="16"/>
    </row>
    <row r="52" spans="1:8" s="5" customFormat="1" x14ac:dyDescent="0.25">
      <c r="A52" s="14" t="s">
        <v>17</v>
      </c>
      <c r="B52" s="13">
        <v>67</v>
      </c>
      <c r="C52" s="15">
        <v>34</v>
      </c>
      <c r="D52" s="16">
        <f>(C52/B52)*100</f>
        <v>50.746268656716417</v>
      </c>
      <c r="E52" s="15">
        <f>'[1]Industry Group'!M72</f>
        <v>46</v>
      </c>
      <c r="F52" s="16">
        <f>(E52/$B52)*100</f>
        <v>68.656716417910445</v>
      </c>
      <c r="G52" s="15">
        <f>'[1]Industry Group'!W72</f>
        <v>39</v>
      </c>
      <c r="H52" s="16">
        <f>(G52/$B52)*100</f>
        <v>58.208955223880601</v>
      </c>
    </row>
    <row r="53" spans="1:8" s="5" customFormat="1" ht="12" customHeight="1" x14ac:dyDescent="0.25">
      <c r="A53" s="12"/>
      <c r="B53" s="13"/>
      <c r="C53" s="13"/>
      <c r="D53" s="16"/>
      <c r="E53" s="13"/>
      <c r="F53" s="16"/>
      <c r="G53" s="13"/>
      <c r="H53" s="16"/>
    </row>
    <row r="54" spans="1:8" s="5" customFormat="1" ht="30" x14ac:dyDescent="0.25">
      <c r="A54" s="14" t="s">
        <v>18</v>
      </c>
      <c r="B54" s="13">
        <v>38</v>
      </c>
      <c r="C54" s="15">
        <v>19</v>
      </c>
      <c r="D54" s="16">
        <f>(C54/B54)*100</f>
        <v>50</v>
      </c>
      <c r="E54" s="15">
        <f>'[1]Industry Group'!M80</f>
        <v>22</v>
      </c>
      <c r="F54" s="16">
        <f>(E54/$B54)*100</f>
        <v>57.894736842105267</v>
      </c>
      <c r="G54" s="15">
        <f>'[1]Industry Group'!W80</f>
        <v>18</v>
      </c>
      <c r="H54" s="16">
        <f>(G54/$B54)*100</f>
        <v>47.368421052631575</v>
      </c>
    </row>
    <row r="55" spans="1:8" s="5" customFormat="1" ht="12" customHeight="1" x14ac:dyDescent="0.25">
      <c r="A55" s="12"/>
      <c r="B55" s="13"/>
      <c r="C55" s="13"/>
      <c r="D55" s="16"/>
      <c r="E55" s="13"/>
      <c r="F55" s="16"/>
      <c r="G55" s="13"/>
      <c r="H55" s="16"/>
    </row>
    <row r="56" spans="1:8" s="5" customFormat="1" x14ac:dyDescent="0.25">
      <c r="A56" s="14" t="s">
        <v>19</v>
      </c>
      <c r="B56" s="13">
        <v>72</v>
      </c>
      <c r="C56" s="15">
        <v>37</v>
      </c>
      <c r="D56" s="16">
        <f>(C56/B56)*100</f>
        <v>51.388888888888886</v>
      </c>
      <c r="E56" s="15">
        <f>'[1]Industry Group'!M84</f>
        <v>53</v>
      </c>
      <c r="F56" s="16">
        <f>(E56/$B56)*100</f>
        <v>73.611111111111114</v>
      </c>
      <c r="G56" s="15">
        <f>'[1]Industry Group'!W84</f>
        <v>46</v>
      </c>
      <c r="H56" s="16">
        <f>(G56/$B56)*100</f>
        <v>63.888888888888886</v>
      </c>
    </row>
    <row r="57" spans="1:8" s="5" customFormat="1" ht="12" customHeight="1" x14ac:dyDescent="0.25">
      <c r="A57" s="17"/>
      <c r="B57" s="13"/>
      <c r="C57" s="13"/>
      <c r="D57" s="16"/>
      <c r="E57" s="13"/>
      <c r="F57" s="16"/>
      <c r="G57" s="13"/>
      <c r="H57" s="16"/>
    </row>
    <row r="58" spans="1:8" s="5" customFormat="1" x14ac:dyDescent="0.25">
      <c r="A58" s="14" t="s">
        <v>20</v>
      </c>
      <c r="B58" s="13">
        <v>22</v>
      </c>
      <c r="C58" s="13">
        <v>17</v>
      </c>
      <c r="D58" s="16">
        <f>(C58/B58)*100</f>
        <v>77.272727272727266</v>
      </c>
      <c r="E58" s="13">
        <f>'[1]Industry Group'!M92</f>
        <v>19</v>
      </c>
      <c r="F58" s="16">
        <f>(E58/$B58)*100</f>
        <v>86.36363636363636</v>
      </c>
      <c r="G58" s="13">
        <f>'[1]Industry Group'!W92</f>
        <v>15</v>
      </c>
      <c r="H58" s="16">
        <f>(G58/$B58)*100</f>
        <v>68.181818181818173</v>
      </c>
    </row>
    <row r="59" spans="1:8" s="5" customFormat="1" ht="12" customHeight="1" x14ac:dyDescent="0.25">
      <c r="A59" s="14"/>
      <c r="B59" s="13"/>
      <c r="C59" s="13"/>
      <c r="D59" s="16"/>
      <c r="E59" s="13"/>
      <c r="F59" s="16"/>
      <c r="G59" s="13"/>
      <c r="H59" s="16"/>
    </row>
    <row r="60" spans="1:8" s="5" customFormat="1" ht="30" x14ac:dyDescent="0.25">
      <c r="A60" s="14" t="s">
        <v>21</v>
      </c>
      <c r="B60" s="13">
        <v>35</v>
      </c>
      <c r="C60" s="13">
        <v>19</v>
      </c>
      <c r="D60" s="16">
        <f>(C60/B60)*100</f>
        <v>54.285714285714285</v>
      </c>
      <c r="E60" s="13">
        <f>'[1]Industry Group'!M94</f>
        <v>26</v>
      </c>
      <c r="F60" s="16">
        <f>(E60/$B60)*100</f>
        <v>74.285714285714292</v>
      </c>
      <c r="G60" s="13">
        <f>'[1]Industry Group'!W94</f>
        <v>21</v>
      </c>
      <c r="H60" s="16">
        <f>(G60/$B60)*100</f>
        <v>60</v>
      </c>
    </row>
    <row r="61" spans="1:8" s="5" customFormat="1" ht="12" customHeight="1" thickBot="1" x14ac:dyDescent="0.3">
      <c r="A61" s="20"/>
      <c r="B61" s="21"/>
      <c r="C61" s="22"/>
      <c r="D61" s="22"/>
      <c r="E61" s="22"/>
      <c r="F61" s="22"/>
      <c r="G61" s="22"/>
      <c r="H61" s="22"/>
    </row>
    <row r="62" spans="1:8" ht="9" customHeight="1" x14ac:dyDescent="0.25">
      <c r="C62" s="13"/>
      <c r="E62" s="13"/>
      <c r="G62" s="13"/>
    </row>
    <row r="63" spans="1:8" x14ac:dyDescent="0.25">
      <c r="A63" s="23" t="s">
        <v>25</v>
      </c>
      <c r="C63" s="13"/>
      <c r="E63" s="13"/>
      <c r="G63" s="13"/>
    </row>
    <row r="64" spans="1:8" x14ac:dyDescent="0.25">
      <c r="A64" s="23" t="s">
        <v>26</v>
      </c>
      <c r="C64" s="13"/>
      <c r="E64" s="13"/>
      <c r="G64" s="13"/>
    </row>
    <row r="65" spans="1:8" x14ac:dyDescent="0.25">
      <c r="C65" s="13"/>
      <c r="E65" s="13"/>
      <c r="G65" s="13"/>
    </row>
    <row r="66" spans="1:8" ht="9" customHeight="1" x14ac:dyDescent="0.25">
      <c r="C66" s="13"/>
      <c r="E66" s="13"/>
      <c r="G66" s="13"/>
    </row>
    <row r="67" spans="1:8" x14ac:dyDescent="0.25">
      <c r="A67" s="23" t="s">
        <v>34</v>
      </c>
      <c r="C67" s="13"/>
      <c r="E67" s="13"/>
      <c r="G67" s="13"/>
    </row>
    <row r="68" spans="1:8" ht="18.75" customHeight="1" x14ac:dyDescent="0.25">
      <c r="A68" s="24" t="s">
        <v>35</v>
      </c>
      <c r="B68" s="24"/>
      <c r="C68" s="13"/>
      <c r="D68" s="24"/>
      <c r="E68" s="13"/>
      <c r="F68" s="24"/>
      <c r="G68" s="13"/>
      <c r="H68" s="24"/>
    </row>
    <row r="69" spans="1:8" ht="9" customHeight="1" x14ac:dyDescent="0.25">
      <c r="A69" s="23"/>
      <c r="B69" s="23"/>
      <c r="C69" s="13"/>
      <c r="D69" s="23"/>
      <c r="E69" s="13"/>
      <c r="F69" s="23"/>
      <c r="G69" s="13"/>
      <c r="H69" s="23"/>
    </row>
    <row r="70" spans="1:8" x14ac:dyDescent="0.25">
      <c r="A70" s="24" t="s">
        <v>22</v>
      </c>
    </row>
    <row r="76" spans="1:8" x14ac:dyDescent="0.25">
      <c r="C76" s="24"/>
      <c r="E76" s="24"/>
      <c r="G76" s="24"/>
    </row>
    <row r="77" spans="1:8" x14ac:dyDescent="0.25">
      <c r="C77" s="23"/>
      <c r="E77" s="23"/>
      <c r="G77" s="23"/>
    </row>
    <row r="79" spans="1:8" x14ac:dyDescent="0.25">
      <c r="C79" s="5"/>
      <c r="E79" s="5"/>
      <c r="G79" s="5"/>
    </row>
    <row r="80" spans="1:8" x14ac:dyDescent="0.25">
      <c r="C80" s="5"/>
      <c r="E80" s="5"/>
      <c r="G80" s="5"/>
    </row>
  </sheetData>
  <mergeCells count="22">
    <mergeCell ref="G40:G42"/>
    <mergeCell ref="H40:H42"/>
    <mergeCell ref="H5:H7"/>
    <mergeCell ref="A39:A42"/>
    <mergeCell ref="B39:B42"/>
    <mergeCell ref="C39:D39"/>
    <mergeCell ref="E39:F39"/>
    <mergeCell ref="G39:H39"/>
    <mergeCell ref="C40:C42"/>
    <mergeCell ref="D40:D42"/>
    <mergeCell ref="E40:E42"/>
    <mergeCell ref="F40:F42"/>
    <mergeCell ref="A4:A7"/>
    <mergeCell ref="B4:B7"/>
    <mergeCell ref="C4:D4"/>
    <mergeCell ref="E4:F4"/>
    <mergeCell ref="G4:H4"/>
    <mergeCell ref="C5:C7"/>
    <mergeCell ref="D5:D7"/>
    <mergeCell ref="E5:E7"/>
    <mergeCell ref="F5:F7"/>
    <mergeCell ref="G5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TAB7-RR-MISSI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 PSA</dc:creator>
  <cp:lastModifiedBy>Louis Ceralde</cp:lastModifiedBy>
  <dcterms:created xsi:type="dcterms:W3CDTF">2024-09-02T14:47:19Z</dcterms:created>
  <dcterms:modified xsi:type="dcterms:W3CDTF">2024-10-07T05:28:04Z</dcterms:modified>
</cp:coreProperties>
</file>