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2285"/>
  </bookViews>
  <sheets>
    <sheet name="MFG_REV" sheetId="1" r:id="rId1"/>
  </sheets>
  <externalReferences>
    <externalReference r:id="rId2"/>
    <externalReference r:id="rId3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_Regression_Int" localSheetId="0" hidden="1">1</definedName>
    <definedName name="COMP">#REF!</definedName>
    <definedName name="EMP">#REF!</definedName>
    <definedName name="GROSSREV" localSheetId="0">MFG_REV!$A$2:$F$8</definedName>
    <definedName name="GROSSREV">#REF!</definedName>
    <definedName name="KUHA" localSheetId="0">MFG_REV!$A$2:$T$8</definedName>
    <definedName name="KUHA">#REF!</definedName>
    <definedName name="LUZ">#REF!</definedName>
    <definedName name="_xlnm.Print_Area" localSheetId="0">MFG_REV!$A$1:$BG$87</definedName>
    <definedName name="_xlnm.Print_Area">#REF!</definedName>
    <definedName name="Print_Area_MI" localSheetId="0">MFG_REV!#REF!</definedName>
    <definedName name="PRINT_AREA_MI">#REF!</definedName>
    <definedName name="_xlnm.Print_Titles" localSheetId="0">MFG_REV!$2:$8</definedName>
    <definedName name="_xlnm.Print_Titles">#REF!</definedName>
    <definedName name="Print_Titles_MI" localSheetId="0">MFG_REV!$2:$8</definedName>
    <definedName name="PRINT_TITLES_MI">#REF!</definedName>
    <definedName name="TCS">#REF!</definedName>
  </definedNames>
  <calcPr calcId="144525" fullCalcOnLoad="1"/>
</workbook>
</file>

<file path=xl/calcChain.xml><?xml version="1.0" encoding="utf-8"?>
<calcChain xmlns="http://schemas.openxmlformats.org/spreadsheetml/2006/main">
  <c r="AQ86" i="1" l="1"/>
  <c r="V86" i="1"/>
  <c r="AQ85" i="1"/>
  <c r="V85" i="1"/>
  <c r="AQ84" i="1"/>
  <c r="V84" i="1"/>
  <c r="AQ83" i="1"/>
  <c r="V83" i="1"/>
  <c r="V82" i="1"/>
  <c r="AQ82" i="1" s="1"/>
  <c r="AQ81" i="1"/>
  <c r="V81" i="1"/>
  <c r="AQ80" i="1"/>
  <c r="V80" i="1"/>
  <c r="AQ79" i="1"/>
  <c r="V79" i="1"/>
  <c r="AQ78" i="1"/>
  <c r="V78" i="1"/>
  <c r="AQ77" i="1"/>
  <c r="V77" i="1"/>
  <c r="BF75" i="1"/>
  <c r="BF81" i="1" s="1"/>
  <c r="BF86" i="1" s="1"/>
  <c r="AX75" i="1"/>
  <c r="AX81" i="1" s="1"/>
  <c r="AX86" i="1" s="1"/>
  <c r="AQ75" i="1"/>
  <c r="AI75" i="1"/>
  <c r="AI81" i="1" s="1"/>
  <c r="AI86" i="1" s="1"/>
  <c r="AA75" i="1"/>
  <c r="AA81" i="1" s="1"/>
  <c r="AA86" i="1" s="1"/>
  <c r="V75" i="1"/>
  <c r="P75" i="1"/>
  <c r="P81" i="1" s="1"/>
  <c r="P86" i="1" s="1"/>
  <c r="H75" i="1"/>
  <c r="H81" i="1" s="1"/>
  <c r="H86" i="1" s="1"/>
  <c r="AQ74" i="1"/>
  <c r="V74" i="1"/>
  <c r="BF73" i="1"/>
  <c r="BF79" i="1" s="1"/>
  <c r="BF84" i="1" s="1"/>
  <c r="AX73" i="1"/>
  <c r="AX79" i="1" s="1"/>
  <c r="AX84" i="1" s="1"/>
  <c r="AQ73" i="1"/>
  <c r="AM73" i="1"/>
  <c r="AM79" i="1" s="1"/>
  <c r="AM84" i="1" s="1"/>
  <c r="AI73" i="1"/>
  <c r="AI79" i="1" s="1"/>
  <c r="AI84" i="1" s="1"/>
  <c r="AE73" i="1"/>
  <c r="AE79" i="1" s="1"/>
  <c r="AE84" i="1" s="1"/>
  <c r="AA73" i="1"/>
  <c r="AA79" i="1" s="1"/>
  <c r="AA84" i="1" s="1"/>
  <c r="W73" i="1"/>
  <c r="W79" i="1" s="1"/>
  <c r="W84" i="1" s="1"/>
  <c r="V73" i="1"/>
  <c r="P73" i="1"/>
  <c r="P79" i="1" s="1"/>
  <c r="P84" i="1" s="1"/>
  <c r="H73" i="1"/>
  <c r="H79" i="1" s="1"/>
  <c r="H84" i="1" s="1"/>
  <c r="BF72" i="1"/>
  <c r="BF78" i="1" s="1"/>
  <c r="BF83" i="1" s="1"/>
  <c r="BD72" i="1"/>
  <c r="BD78" i="1" s="1"/>
  <c r="BD83" i="1" s="1"/>
  <c r="BB72" i="1"/>
  <c r="BB78" i="1" s="1"/>
  <c r="BB83" i="1" s="1"/>
  <c r="AZ72" i="1"/>
  <c r="AZ78" i="1" s="1"/>
  <c r="AZ83" i="1" s="1"/>
  <c r="AX72" i="1"/>
  <c r="AX78" i="1" s="1"/>
  <c r="AX83" i="1" s="1"/>
  <c r="AV72" i="1"/>
  <c r="AV78" i="1" s="1"/>
  <c r="AV83" i="1" s="1"/>
  <c r="AT72" i="1"/>
  <c r="AT78" i="1" s="1"/>
  <c r="AT83" i="1" s="1"/>
  <c r="AR72" i="1"/>
  <c r="AR78" i="1" s="1"/>
  <c r="AR83" i="1" s="1"/>
  <c r="AQ72" i="1"/>
  <c r="AO72" i="1"/>
  <c r="AO78" i="1" s="1"/>
  <c r="AO83" i="1" s="1"/>
  <c r="AM72" i="1"/>
  <c r="AM78" i="1" s="1"/>
  <c r="AM83" i="1" s="1"/>
  <c r="AK72" i="1"/>
  <c r="AK78" i="1" s="1"/>
  <c r="AK83" i="1" s="1"/>
  <c r="AI72" i="1"/>
  <c r="AI78" i="1" s="1"/>
  <c r="AI83" i="1" s="1"/>
  <c r="AG72" i="1"/>
  <c r="AG78" i="1" s="1"/>
  <c r="AG83" i="1" s="1"/>
  <c r="AE72" i="1"/>
  <c r="AE78" i="1" s="1"/>
  <c r="AE83" i="1" s="1"/>
  <c r="AC72" i="1"/>
  <c r="AC78" i="1" s="1"/>
  <c r="AC83" i="1" s="1"/>
  <c r="AA72" i="1"/>
  <c r="AA78" i="1" s="1"/>
  <c r="AA83" i="1" s="1"/>
  <c r="Y72" i="1"/>
  <c r="Y78" i="1" s="1"/>
  <c r="Y83" i="1" s="1"/>
  <c r="W72" i="1"/>
  <c r="W78" i="1" s="1"/>
  <c r="W83" i="1" s="1"/>
  <c r="V72" i="1"/>
  <c r="T72" i="1"/>
  <c r="T78" i="1" s="1"/>
  <c r="T83" i="1" s="1"/>
  <c r="R72" i="1"/>
  <c r="R78" i="1" s="1"/>
  <c r="R83" i="1" s="1"/>
  <c r="P72" i="1"/>
  <c r="P78" i="1" s="1"/>
  <c r="P83" i="1" s="1"/>
  <c r="N72" i="1"/>
  <c r="N78" i="1" s="1"/>
  <c r="N83" i="1" s="1"/>
  <c r="L72" i="1"/>
  <c r="L78" i="1" s="1"/>
  <c r="L83" i="1" s="1"/>
  <c r="J72" i="1"/>
  <c r="J78" i="1" s="1"/>
  <c r="J83" i="1" s="1"/>
  <c r="H72" i="1"/>
  <c r="H78" i="1" s="1"/>
  <c r="H83" i="1" s="1"/>
  <c r="F72" i="1"/>
  <c r="F78" i="1" s="1"/>
  <c r="F83" i="1" s="1"/>
  <c r="D72" i="1"/>
  <c r="B72" i="1" s="1"/>
  <c r="AQ71" i="1"/>
  <c r="V71" i="1"/>
  <c r="BF70" i="1"/>
  <c r="BD70" i="1"/>
  <c r="BD75" i="1" s="1"/>
  <c r="BD81" i="1" s="1"/>
  <c r="BD86" i="1" s="1"/>
  <c r="BB70" i="1"/>
  <c r="BB75" i="1" s="1"/>
  <c r="BB81" i="1" s="1"/>
  <c r="BB86" i="1" s="1"/>
  <c r="AZ70" i="1"/>
  <c r="AZ75" i="1" s="1"/>
  <c r="AZ81" i="1" s="1"/>
  <c r="AZ86" i="1" s="1"/>
  <c r="AX70" i="1"/>
  <c r="AV70" i="1"/>
  <c r="AV75" i="1" s="1"/>
  <c r="AV81" i="1" s="1"/>
  <c r="AV86" i="1" s="1"/>
  <c r="AT70" i="1"/>
  <c r="AT75" i="1" s="1"/>
  <c r="AT81" i="1" s="1"/>
  <c r="AT86" i="1" s="1"/>
  <c r="AR70" i="1"/>
  <c r="AR75" i="1" s="1"/>
  <c r="AR81" i="1" s="1"/>
  <c r="AR86" i="1" s="1"/>
  <c r="AQ70" i="1"/>
  <c r="AO70" i="1"/>
  <c r="AO75" i="1" s="1"/>
  <c r="AO81" i="1" s="1"/>
  <c r="AO86" i="1" s="1"/>
  <c r="AM70" i="1"/>
  <c r="AM75" i="1" s="1"/>
  <c r="AM81" i="1" s="1"/>
  <c r="AM86" i="1" s="1"/>
  <c r="AK70" i="1"/>
  <c r="AK75" i="1" s="1"/>
  <c r="AK81" i="1" s="1"/>
  <c r="AK86" i="1" s="1"/>
  <c r="AI70" i="1"/>
  <c r="AG70" i="1"/>
  <c r="AG75" i="1" s="1"/>
  <c r="AG81" i="1" s="1"/>
  <c r="AG86" i="1" s="1"/>
  <c r="AE70" i="1"/>
  <c r="AE75" i="1" s="1"/>
  <c r="AE81" i="1" s="1"/>
  <c r="AE86" i="1" s="1"/>
  <c r="AC70" i="1"/>
  <c r="AC75" i="1" s="1"/>
  <c r="AC81" i="1" s="1"/>
  <c r="AC86" i="1" s="1"/>
  <c r="AA70" i="1"/>
  <c r="Y70" i="1"/>
  <c r="Y75" i="1" s="1"/>
  <c r="Y81" i="1" s="1"/>
  <c r="Y86" i="1" s="1"/>
  <c r="W70" i="1"/>
  <c r="W75" i="1" s="1"/>
  <c r="W81" i="1" s="1"/>
  <c r="W86" i="1" s="1"/>
  <c r="V70" i="1"/>
  <c r="T70" i="1"/>
  <c r="T75" i="1" s="1"/>
  <c r="T81" i="1" s="1"/>
  <c r="T86" i="1" s="1"/>
  <c r="R70" i="1"/>
  <c r="R75" i="1" s="1"/>
  <c r="R81" i="1" s="1"/>
  <c r="R86" i="1" s="1"/>
  <c r="P70" i="1"/>
  <c r="N70" i="1"/>
  <c r="N75" i="1" s="1"/>
  <c r="N81" i="1" s="1"/>
  <c r="N86" i="1" s="1"/>
  <c r="L70" i="1"/>
  <c r="L75" i="1" s="1"/>
  <c r="L81" i="1" s="1"/>
  <c r="L86" i="1" s="1"/>
  <c r="J70" i="1"/>
  <c r="J75" i="1" s="1"/>
  <c r="J81" i="1" s="1"/>
  <c r="J86" i="1" s="1"/>
  <c r="H70" i="1"/>
  <c r="F70" i="1"/>
  <c r="F75" i="1" s="1"/>
  <c r="F81" i="1" s="1"/>
  <c r="F86" i="1" s="1"/>
  <c r="D70" i="1"/>
  <c r="B70" i="1" s="1"/>
  <c r="BF69" i="1"/>
  <c r="BF74" i="1" s="1"/>
  <c r="BF80" i="1" s="1"/>
  <c r="BF85" i="1" s="1"/>
  <c r="BD69" i="1"/>
  <c r="BD74" i="1" s="1"/>
  <c r="BD80" i="1" s="1"/>
  <c r="BD85" i="1" s="1"/>
  <c r="BB69" i="1"/>
  <c r="BB74" i="1" s="1"/>
  <c r="BB80" i="1" s="1"/>
  <c r="BB85" i="1" s="1"/>
  <c r="AZ69" i="1"/>
  <c r="AZ74" i="1" s="1"/>
  <c r="AZ80" i="1" s="1"/>
  <c r="AZ85" i="1" s="1"/>
  <c r="AX69" i="1"/>
  <c r="AX74" i="1" s="1"/>
  <c r="AX80" i="1" s="1"/>
  <c r="AX85" i="1" s="1"/>
  <c r="AV69" i="1"/>
  <c r="AV74" i="1" s="1"/>
  <c r="AV80" i="1" s="1"/>
  <c r="AV85" i="1" s="1"/>
  <c r="AT69" i="1"/>
  <c r="AT74" i="1" s="1"/>
  <c r="AT80" i="1" s="1"/>
  <c r="AT85" i="1" s="1"/>
  <c r="AR69" i="1"/>
  <c r="AR74" i="1" s="1"/>
  <c r="AR80" i="1" s="1"/>
  <c r="AR85" i="1" s="1"/>
  <c r="AQ69" i="1"/>
  <c r="AO69" i="1"/>
  <c r="AO74" i="1" s="1"/>
  <c r="AO80" i="1" s="1"/>
  <c r="AO85" i="1" s="1"/>
  <c r="AM69" i="1"/>
  <c r="AM74" i="1" s="1"/>
  <c r="AM80" i="1" s="1"/>
  <c r="AM85" i="1" s="1"/>
  <c r="AK69" i="1"/>
  <c r="AK74" i="1" s="1"/>
  <c r="AK80" i="1" s="1"/>
  <c r="AK85" i="1" s="1"/>
  <c r="AI69" i="1"/>
  <c r="AI74" i="1" s="1"/>
  <c r="AI80" i="1" s="1"/>
  <c r="AI85" i="1" s="1"/>
  <c r="AG69" i="1"/>
  <c r="AG74" i="1" s="1"/>
  <c r="AG80" i="1" s="1"/>
  <c r="AG85" i="1" s="1"/>
  <c r="AE69" i="1"/>
  <c r="AE74" i="1" s="1"/>
  <c r="AE80" i="1" s="1"/>
  <c r="AE85" i="1" s="1"/>
  <c r="AC69" i="1"/>
  <c r="AC74" i="1" s="1"/>
  <c r="AC80" i="1" s="1"/>
  <c r="AC85" i="1" s="1"/>
  <c r="AA69" i="1"/>
  <c r="AA74" i="1" s="1"/>
  <c r="AA80" i="1" s="1"/>
  <c r="AA85" i="1" s="1"/>
  <c r="Y69" i="1"/>
  <c r="Y74" i="1" s="1"/>
  <c r="Y80" i="1" s="1"/>
  <c r="Y85" i="1" s="1"/>
  <c r="W69" i="1"/>
  <c r="W74" i="1" s="1"/>
  <c r="W80" i="1" s="1"/>
  <c r="W85" i="1" s="1"/>
  <c r="V69" i="1"/>
  <c r="T69" i="1"/>
  <c r="T74" i="1" s="1"/>
  <c r="T80" i="1" s="1"/>
  <c r="T85" i="1" s="1"/>
  <c r="R69" i="1"/>
  <c r="R74" i="1" s="1"/>
  <c r="R80" i="1" s="1"/>
  <c r="R85" i="1" s="1"/>
  <c r="P69" i="1"/>
  <c r="P74" i="1" s="1"/>
  <c r="P80" i="1" s="1"/>
  <c r="P85" i="1" s="1"/>
  <c r="N69" i="1"/>
  <c r="N74" i="1" s="1"/>
  <c r="N80" i="1" s="1"/>
  <c r="N85" i="1" s="1"/>
  <c r="L69" i="1"/>
  <c r="L74" i="1" s="1"/>
  <c r="L80" i="1" s="1"/>
  <c r="L85" i="1" s="1"/>
  <c r="J69" i="1"/>
  <c r="J74" i="1" s="1"/>
  <c r="J80" i="1" s="1"/>
  <c r="J85" i="1" s="1"/>
  <c r="H69" i="1"/>
  <c r="H74" i="1" s="1"/>
  <c r="H80" i="1" s="1"/>
  <c r="H85" i="1" s="1"/>
  <c r="F69" i="1"/>
  <c r="F74" i="1" s="1"/>
  <c r="F80" i="1" s="1"/>
  <c r="F85" i="1" s="1"/>
  <c r="D69" i="1"/>
  <c r="B69" i="1" s="1"/>
  <c r="BF68" i="1"/>
  <c r="BD68" i="1"/>
  <c r="BD73" i="1" s="1"/>
  <c r="BD79" i="1" s="1"/>
  <c r="BD84" i="1" s="1"/>
  <c r="BB68" i="1"/>
  <c r="BB73" i="1" s="1"/>
  <c r="BB79" i="1" s="1"/>
  <c r="BB84" i="1" s="1"/>
  <c r="AZ68" i="1"/>
  <c r="AZ73" i="1" s="1"/>
  <c r="AZ79" i="1" s="1"/>
  <c r="AZ84" i="1" s="1"/>
  <c r="AX68" i="1"/>
  <c r="AV68" i="1"/>
  <c r="AV73" i="1" s="1"/>
  <c r="AV79" i="1" s="1"/>
  <c r="AV84" i="1" s="1"/>
  <c r="AT68" i="1"/>
  <c r="AT73" i="1" s="1"/>
  <c r="AT79" i="1" s="1"/>
  <c r="AT84" i="1" s="1"/>
  <c r="AR68" i="1"/>
  <c r="AR73" i="1" s="1"/>
  <c r="AR79" i="1" s="1"/>
  <c r="AR84" i="1" s="1"/>
  <c r="AO68" i="1"/>
  <c r="AO73" i="1" s="1"/>
  <c r="AO79" i="1" s="1"/>
  <c r="AO84" i="1" s="1"/>
  <c r="AM68" i="1"/>
  <c r="AK68" i="1"/>
  <c r="AK73" i="1" s="1"/>
  <c r="AK79" i="1" s="1"/>
  <c r="AK84" i="1" s="1"/>
  <c r="AI68" i="1"/>
  <c r="AG68" i="1"/>
  <c r="AG73" i="1" s="1"/>
  <c r="AG79" i="1" s="1"/>
  <c r="AG84" i="1" s="1"/>
  <c r="AE68" i="1"/>
  <c r="AC68" i="1"/>
  <c r="AC73" i="1" s="1"/>
  <c r="AC79" i="1" s="1"/>
  <c r="AC84" i="1" s="1"/>
  <c r="AA68" i="1"/>
  <c r="Y68" i="1"/>
  <c r="Y73" i="1" s="1"/>
  <c r="Y79" i="1" s="1"/>
  <c r="Y84" i="1" s="1"/>
  <c r="W68" i="1"/>
  <c r="T68" i="1"/>
  <c r="T73" i="1" s="1"/>
  <c r="T79" i="1" s="1"/>
  <c r="T84" i="1" s="1"/>
  <c r="R68" i="1"/>
  <c r="R73" i="1" s="1"/>
  <c r="R79" i="1" s="1"/>
  <c r="R84" i="1" s="1"/>
  <c r="P68" i="1"/>
  <c r="N68" i="1"/>
  <c r="N73" i="1" s="1"/>
  <c r="N79" i="1" s="1"/>
  <c r="N84" i="1" s="1"/>
  <c r="L68" i="1"/>
  <c r="L73" i="1" s="1"/>
  <c r="L79" i="1" s="1"/>
  <c r="L84" i="1" s="1"/>
  <c r="J68" i="1"/>
  <c r="J73" i="1" s="1"/>
  <c r="J79" i="1" s="1"/>
  <c r="J84" i="1" s="1"/>
  <c r="H68" i="1"/>
  <c r="F68" i="1"/>
  <c r="F73" i="1" s="1"/>
  <c r="F79" i="1" s="1"/>
  <c r="F84" i="1" s="1"/>
  <c r="D68" i="1"/>
  <c r="B68" i="1" s="1"/>
  <c r="B67" i="1"/>
  <c r="B65" i="1"/>
  <c r="B64" i="1"/>
  <c r="B63" i="1"/>
  <c r="B62" i="1"/>
  <c r="B60" i="1"/>
  <c r="B59" i="1"/>
  <c r="B58" i="1"/>
  <c r="B57" i="1"/>
  <c r="B55" i="1"/>
  <c r="B54" i="1"/>
  <c r="B53" i="1"/>
  <c r="B52" i="1"/>
  <c r="B50" i="1"/>
  <c r="B49" i="1"/>
  <c r="B48" i="1"/>
  <c r="B47" i="1"/>
  <c r="B45" i="1"/>
  <c r="B44" i="1"/>
  <c r="B43" i="1"/>
  <c r="B42" i="1"/>
  <c r="B40" i="1"/>
  <c r="B39" i="1"/>
  <c r="B38" i="1"/>
  <c r="B37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F10" i="1"/>
  <c r="BD10" i="1"/>
  <c r="AR10" i="1"/>
  <c r="AO10" i="1"/>
  <c r="AM10" i="1"/>
  <c r="AG10" i="1"/>
  <c r="AE10" i="1"/>
  <c r="AC10" i="1"/>
  <c r="AA10" i="1"/>
  <c r="Y10" i="1"/>
  <c r="W10" i="1"/>
  <c r="T10" i="1"/>
  <c r="R10" i="1"/>
  <c r="P10" i="1"/>
  <c r="N10" i="1"/>
  <c r="L10" i="1"/>
  <c r="J10" i="1"/>
  <c r="H10" i="1"/>
  <c r="F10" i="1"/>
  <c r="D10" i="1"/>
  <c r="B10" i="1"/>
  <c r="D73" i="1" l="1"/>
  <c r="D74" i="1"/>
  <c r="D75" i="1"/>
  <c r="D78" i="1"/>
  <c r="D83" i="1" l="1"/>
  <c r="B83" i="1" s="1"/>
  <c r="B78" i="1"/>
  <c r="D80" i="1"/>
  <c r="B74" i="1"/>
  <c r="D81" i="1"/>
  <c r="B75" i="1"/>
  <c r="B73" i="1"/>
  <c r="D79" i="1"/>
  <c r="D84" i="1" l="1"/>
  <c r="B84" i="1" s="1"/>
  <c r="B79" i="1"/>
  <c r="D86" i="1"/>
  <c r="B86" i="1" s="1"/>
  <c r="B81" i="1"/>
  <c r="D85" i="1"/>
  <c r="B85" i="1" s="1"/>
  <c r="B80" i="1"/>
</calcChain>
</file>

<file path=xl/sharedStrings.xml><?xml version="1.0" encoding="utf-8"?>
<sst xmlns="http://schemas.openxmlformats.org/spreadsheetml/2006/main" count="223" uniqueCount="52">
  <si>
    <t>Table 4.1</t>
  </si>
  <si>
    <t>Table 4.1 (continued)</t>
  </si>
  <si>
    <t>QUARTERLY INDICES ON GROSS REVENUE</t>
  </si>
  <si>
    <t>MANUFACTURING</t>
  </si>
  <si>
    <t xml:space="preserve">                            REVENUE WORKSHEET</t>
  </si>
  <si>
    <t>AT CURRENT PRICES</t>
  </si>
  <si>
    <t>(1978=100)</t>
  </si>
  <si>
    <t xml:space="preserve"> </t>
  </si>
  <si>
    <t>YEAR/     QUARTER</t>
  </si>
  <si>
    <t xml:space="preserve"> TOTAL</t>
  </si>
  <si>
    <t xml:space="preserve">  FOOD</t>
  </si>
  <si>
    <t xml:space="preserve"> BEVERAGE</t>
  </si>
  <si>
    <t xml:space="preserve"> TOBACCO</t>
  </si>
  <si>
    <t xml:space="preserve">  TEXTILE</t>
  </si>
  <si>
    <t>FOOTWEAR &amp; WEARING APPAREL</t>
  </si>
  <si>
    <t>WOOD &amp; WOOD PRODUCTS</t>
  </si>
  <si>
    <t>FURNITURE &amp; FIXTURES</t>
  </si>
  <si>
    <t>PAPER &amp; PAPER PRODUCTS</t>
  </si>
  <si>
    <t>PUBLISHING &amp; PRINTING</t>
  </si>
  <si>
    <t>YEAR/   QUARTER</t>
  </si>
  <si>
    <t>LEATHER</t>
  </si>
  <si>
    <t xml:space="preserve">  RUBBER</t>
  </si>
  <si>
    <t>CHEMICAL &amp; CHEMICAL PRODUCTS</t>
  </si>
  <si>
    <t>PETROLEUM       &amp; COAL</t>
  </si>
  <si>
    <t>NON-METALLIC MINERAL PROD.</t>
  </si>
  <si>
    <t>BASIC METALS</t>
  </si>
  <si>
    <t>METAL PRODUCTS</t>
  </si>
  <si>
    <t>MACHINERIES (except elect.)</t>
  </si>
  <si>
    <t>ELECTRICAL MACHINERIES</t>
  </si>
  <si>
    <t xml:space="preserve"> TRANSPORT EQUIPMENT</t>
  </si>
  <si>
    <t>MISCELLANEOUS</t>
  </si>
  <si>
    <t>Total</t>
  </si>
  <si>
    <t>ferrous</t>
  </si>
  <si>
    <t>non-ferrous</t>
  </si>
  <si>
    <t>micro-circuits</t>
  </si>
  <si>
    <t>appliances</t>
  </si>
  <si>
    <t>batteries</t>
  </si>
  <si>
    <t>lamps</t>
  </si>
  <si>
    <t>wires</t>
  </si>
  <si>
    <t>REV-SUM1</t>
  </si>
  <si>
    <t>REV-SUM2</t>
  </si>
  <si>
    <t>REV-SUM3</t>
  </si>
  <si>
    <t>weights</t>
  </si>
  <si>
    <t>1997, Ave.</t>
  </si>
  <si>
    <t>Q1</t>
  </si>
  <si>
    <t>Q2</t>
  </si>
  <si>
    <t>Q3</t>
  </si>
  <si>
    <t>Q4</t>
  </si>
  <si>
    <t>1998, Ave.</t>
  </si>
  <si>
    <t>1999, Ave.</t>
  </si>
  <si>
    <t>2000, Ave.</t>
  </si>
  <si>
    <t>2001, 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</si>
</sst>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#,##0.0_);\(#,##0.0\)"/>
    <numFmt numFmtId="167" formatCode="0.0_)"/>
  </numFmts>
  <fonts count="23" x14ac:knownFonts="1">
    <font>
      <sz val="11"/>
      <color theme="1"/>
      <name val="Calibri"/>
      <family val="2"/>
      <scheme val="minor"/>
    </font>
    <font>
      <sz val="12"/>
      <name val="Tms Rmn"/>
    </font>
    <font>
      <b/>
      <sz val="10"/>
      <name val="Arial"/>
      <family val="2"/>
    </font>
    <font>
      <b/>
      <sz val="11"/>
      <name val="Arial"/>
    </font>
    <font>
      <sz val="11"/>
      <name val="Arial"/>
    </font>
    <font>
      <sz val="11"/>
      <name val="Tms Rmn"/>
    </font>
    <font>
      <b/>
      <sz val="10"/>
      <name val="Arial"/>
    </font>
    <font>
      <sz val="8"/>
      <name val="Arial"/>
    </font>
    <font>
      <b/>
      <sz val="8"/>
      <name val="Arial"/>
      <family val="2"/>
    </font>
    <font>
      <b/>
      <sz val="7.5"/>
      <name val="Arial"/>
      <family val="2"/>
    </font>
    <font>
      <sz val="8"/>
      <name val="Tms Rmn"/>
    </font>
    <font>
      <sz val="9"/>
      <name val="Arial"/>
      <family val="2"/>
    </font>
    <font>
      <sz val="10"/>
      <name val="Arial"/>
    </font>
    <font>
      <b/>
      <vertAlign val="superscript"/>
      <sz val="11"/>
      <name val="Arial"/>
      <family val="2"/>
    </font>
    <font>
      <b/>
      <sz val="8"/>
      <name val="Arial"/>
    </font>
    <font>
      <b/>
      <sz val="12"/>
      <name val="Tms Rmn"/>
    </font>
    <font>
      <b/>
      <vertAlign val="superscript"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164" fontId="1" fillId="0" borderId="0"/>
  </cellStyleXfs>
  <cellXfs count="154">
    <xf numFmtId="0" fontId="0" fillId="0" borderId="0" xfId="0"/>
    <xf numFmtId="164" fontId="2" fillId="0" borderId="0" xfId="2" applyFont="1"/>
    <xf numFmtId="164" fontId="1" fillId="0" borderId="0" xfId="2" applyFont="1" applyFill="1"/>
    <xf numFmtId="164" fontId="1" fillId="0" borderId="0" xfId="2" applyFill="1"/>
    <xf numFmtId="164" fontId="1" fillId="0" borderId="0" xfId="2"/>
    <xf numFmtId="164" fontId="3" fillId="0" borderId="0" xfId="2" applyFont="1" applyAlignment="1" applyProtection="1">
      <alignment horizontal="left"/>
    </xf>
    <xf numFmtId="164" fontId="4" fillId="0" borderId="0" xfId="2" applyFont="1" applyFill="1"/>
    <xf numFmtId="164" fontId="4" fillId="0" borderId="0" xfId="2" applyFont="1"/>
    <xf numFmtId="164" fontId="3" fillId="0" borderId="0" xfId="2" applyFont="1" applyAlignment="1" applyProtection="1"/>
    <xf numFmtId="164" fontId="5" fillId="0" borderId="0" xfId="2" applyFont="1"/>
    <xf numFmtId="164" fontId="4" fillId="0" borderId="0" xfId="2" applyFont="1" applyAlignment="1" applyProtection="1">
      <alignment horizontal="center"/>
    </xf>
    <xf numFmtId="164" fontId="6" fillId="0" borderId="0" xfId="2" quotePrefix="1" applyFont="1" applyAlignment="1" applyProtection="1">
      <alignment horizontal="left"/>
    </xf>
    <xf numFmtId="164" fontId="7" fillId="0" borderId="0" xfId="2" applyFont="1" applyFill="1"/>
    <xf numFmtId="164" fontId="7" fillId="0" borderId="0" xfId="2" applyFont="1"/>
    <xf numFmtId="164" fontId="6" fillId="0" borderId="0" xfId="2" applyFont="1" applyBorder="1" applyAlignment="1" applyProtection="1">
      <alignment horizontal="left"/>
    </xf>
    <xf numFmtId="164" fontId="7" fillId="0" borderId="0" xfId="2" applyFont="1" applyFill="1" applyBorder="1"/>
    <xf numFmtId="164" fontId="7" fillId="0" borderId="0" xfId="2" applyFont="1" applyBorder="1"/>
    <xf numFmtId="164" fontId="6" fillId="0" borderId="0" xfId="2" applyFont="1" applyBorder="1" applyAlignment="1" applyProtection="1"/>
    <xf numFmtId="164" fontId="8" fillId="0" borderId="1" xfId="2" applyFont="1" applyBorder="1" applyAlignment="1" applyProtection="1">
      <alignment horizontal="center" vertical="center" wrapText="1"/>
    </xf>
    <xf numFmtId="164" fontId="8" fillId="0" borderId="2" xfId="2" applyFont="1" applyFill="1" applyBorder="1" applyAlignment="1" applyProtection="1">
      <alignment horizontal="center" vertical="center" wrapText="1"/>
    </xf>
    <xf numFmtId="164" fontId="1" fillId="0" borderId="2" xfId="2" applyFill="1" applyBorder="1" applyAlignment="1">
      <alignment horizontal="center" vertical="center" wrapText="1"/>
    </xf>
    <xf numFmtId="164" fontId="8" fillId="0" borderId="2" xfId="2" applyFont="1" applyBorder="1" applyAlignment="1" applyProtection="1">
      <alignment horizontal="center" vertical="center" wrapText="1"/>
    </xf>
    <xf numFmtId="164" fontId="1" fillId="0" borderId="2" xfId="2" applyBorder="1" applyAlignment="1">
      <alignment horizontal="center" vertical="center" wrapText="1"/>
    </xf>
    <xf numFmtId="164" fontId="8" fillId="0" borderId="2" xfId="2" applyFont="1" applyBorder="1" applyAlignment="1">
      <alignment horizontal="center" vertical="center" wrapText="1"/>
    </xf>
    <xf numFmtId="164" fontId="8" fillId="0" borderId="3" xfId="2" applyFont="1" applyBorder="1" applyAlignment="1">
      <alignment horizontal="center" vertical="center" wrapText="1"/>
    </xf>
    <xf numFmtId="164" fontId="8" fillId="0" borderId="4" xfId="2" applyFont="1" applyBorder="1" applyAlignment="1" applyProtection="1">
      <alignment horizontal="center" vertical="center" wrapText="1"/>
    </xf>
    <xf numFmtId="164" fontId="8" fillId="0" borderId="5" xfId="2" applyFont="1" applyBorder="1" applyAlignment="1" applyProtection="1">
      <alignment horizontal="center" vertical="center" wrapText="1"/>
    </xf>
    <xf numFmtId="164" fontId="1" fillId="0" borderId="5" xfId="2" applyBorder="1" applyAlignment="1">
      <alignment horizontal="center" vertical="center" wrapText="1"/>
    </xf>
    <xf numFmtId="164" fontId="8" fillId="0" borderId="5" xfId="2" applyFont="1" applyBorder="1" applyAlignment="1">
      <alignment horizontal="center" vertical="center" wrapText="1"/>
    </xf>
    <xf numFmtId="164" fontId="8" fillId="0" borderId="5" xfId="2" applyFont="1" applyBorder="1" applyAlignment="1" applyProtection="1">
      <alignment horizontal="center" vertical="center"/>
    </xf>
    <xf numFmtId="164" fontId="8" fillId="0" borderId="6" xfId="2" applyFont="1" applyBorder="1" applyAlignment="1" applyProtection="1">
      <alignment horizontal="center" vertical="center" wrapText="1"/>
    </xf>
    <xf numFmtId="164" fontId="9" fillId="0" borderId="5" xfId="2" applyFont="1" applyBorder="1" applyAlignment="1">
      <alignment horizontal="center" vertical="center" wrapText="1"/>
    </xf>
    <xf numFmtId="164" fontId="9" fillId="0" borderId="6" xfId="2" applyFont="1" applyBorder="1" applyAlignment="1">
      <alignment horizontal="center" vertical="center" wrapText="1"/>
    </xf>
    <xf numFmtId="164" fontId="1" fillId="0" borderId="7" xfId="2" applyBorder="1" applyAlignment="1">
      <alignment horizontal="center" vertical="center" wrapText="1"/>
    </xf>
    <xf numFmtId="164" fontId="1" fillId="0" borderId="8" xfId="2" applyFill="1" applyBorder="1" applyAlignment="1">
      <alignment horizontal="center" vertical="center" wrapText="1"/>
    </xf>
    <xf numFmtId="164" fontId="8" fillId="0" borderId="8" xfId="2" applyFont="1" applyBorder="1" applyAlignment="1" applyProtection="1">
      <alignment horizontal="center" vertical="center" wrapText="1"/>
    </xf>
    <xf numFmtId="164" fontId="1" fillId="0" borderId="8" xfId="2" applyBorder="1" applyAlignment="1">
      <alignment horizontal="center" vertical="center" wrapText="1"/>
    </xf>
    <xf numFmtId="164" fontId="8" fillId="0" borderId="8" xfId="2" applyFont="1" applyBorder="1" applyAlignment="1">
      <alignment horizontal="center" vertical="center" wrapText="1"/>
    </xf>
    <xf numFmtId="164" fontId="8" fillId="0" borderId="9" xfId="2" applyFont="1" applyBorder="1" applyAlignment="1">
      <alignment horizontal="center" vertical="center" wrapText="1"/>
    </xf>
    <xf numFmtId="164" fontId="1" fillId="0" borderId="10" xfId="2" applyBorder="1" applyAlignment="1">
      <alignment horizontal="center" vertical="center" wrapText="1"/>
    </xf>
    <xf numFmtId="164" fontId="8" fillId="0" borderId="11" xfId="2" applyFont="1" applyBorder="1" applyAlignment="1" applyProtection="1">
      <alignment horizontal="center" vertical="center" wrapText="1"/>
    </xf>
    <xf numFmtId="164" fontId="1" fillId="0" borderId="11" xfId="2" applyBorder="1" applyAlignment="1">
      <alignment horizontal="center" vertical="center" wrapText="1"/>
    </xf>
    <xf numFmtId="164" fontId="8" fillId="0" borderId="11" xfId="2" applyFont="1" applyBorder="1" applyAlignment="1">
      <alignment horizontal="center" vertical="center" wrapText="1"/>
    </xf>
    <xf numFmtId="164" fontId="10" fillId="0" borderId="11" xfId="2" applyFont="1" applyBorder="1" applyAlignment="1">
      <alignment horizontal="center" vertical="center" wrapText="1"/>
    </xf>
    <xf numFmtId="164" fontId="8" fillId="0" borderId="11" xfId="2" applyFont="1" applyBorder="1" applyAlignment="1" applyProtection="1">
      <alignment horizontal="center" vertical="center"/>
    </xf>
    <xf numFmtId="164" fontId="1" fillId="0" borderId="12" xfId="2" applyBorder="1" applyAlignment="1">
      <alignment horizontal="center" vertical="center" wrapText="1"/>
    </xf>
    <xf numFmtId="164" fontId="8" fillId="0" borderId="13" xfId="2" applyFont="1" applyBorder="1" applyAlignment="1" applyProtection="1">
      <alignment horizontal="center" vertical="center" wrapText="1"/>
    </xf>
    <xf numFmtId="164" fontId="8" fillId="0" borderId="14" xfId="2" applyFont="1" applyBorder="1" applyAlignment="1" applyProtection="1">
      <alignment horizontal="center" vertical="center" wrapText="1"/>
    </xf>
    <xf numFmtId="164" fontId="9" fillId="0" borderId="11" xfId="2" applyFont="1" applyBorder="1" applyAlignment="1">
      <alignment horizontal="center" vertical="center" wrapText="1"/>
    </xf>
    <xf numFmtId="164" fontId="9" fillId="0" borderId="12" xfId="2" applyFont="1" applyBorder="1" applyAlignment="1">
      <alignment horizontal="center" vertical="center" wrapText="1"/>
    </xf>
    <xf numFmtId="164" fontId="7" fillId="0" borderId="0" xfId="2" applyFont="1" applyAlignment="1" applyProtection="1">
      <alignment horizontal="center"/>
    </xf>
    <xf numFmtId="164" fontId="11" fillId="0" borderId="15" xfId="2" applyFont="1" applyBorder="1" applyAlignment="1">
      <alignment horizontal="center" vertical="center" wrapText="1"/>
    </xf>
    <xf numFmtId="164" fontId="11" fillId="0" borderId="0" xfId="2" applyFont="1" applyFill="1" applyBorder="1" applyAlignment="1">
      <alignment horizontal="center" vertical="center" wrapText="1"/>
    </xf>
    <xf numFmtId="164" fontId="11" fillId="0" borderId="0" xfId="2" applyFont="1" applyBorder="1" applyAlignment="1" applyProtection="1">
      <alignment horizontal="center" vertical="center" wrapText="1"/>
    </xf>
    <xf numFmtId="164" fontId="11" fillId="0" borderId="16" xfId="2" applyFont="1" applyBorder="1" applyAlignment="1" applyProtection="1">
      <alignment horizontal="center" vertical="center" wrapText="1"/>
    </xf>
    <xf numFmtId="164" fontId="11" fillId="0" borderId="16" xfId="2" applyFont="1" applyBorder="1" applyAlignment="1">
      <alignment horizontal="center" vertical="center" wrapText="1"/>
    </xf>
    <xf numFmtId="164" fontId="11" fillId="0" borderId="15" xfId="2" applyFont="1" applyBorder="1" applyAlignment="1" applyProtection="1">
      <alignment horizontal="center" vertical="center" wrapText="1"/>
    </xf>
    <xf numFmtId="164" fontId="11" fillId="0" borderId="17" xfId="2" applyFont="1" applyBorder="1" applyAlignment="1">
      <alignment horizontal="center" vertical="center" wrapText="1"/>
    </xf>
    <xf numFmtId="164" fontId="11" fillId="0" borderId="0" xfId="2" applyFont="1" applyBorder="1" applyAlignment="1">
      <alignment horizontal="center" vertical="center" wrapText="1"/>
    </xf>
    <xf numFmtId="164" fontId="11" fillId="0" borderId="18" xfId="2" applyFont="1" applyBorder="1" applyAlignment="1" applyProtection="1">
      <alignment horizontal="center" vertical="center"/>
    </xf>
    <xf numFmtId="164" fontId="11" fillId="0" borderId="19" xfId="2" applyFont="1" applyBorder="1" applyAlignment="1" applyProtection="1">
      <alignment horizontal="center" vertical="center"/>
    </xf>
    <xf numFmtId="164" fontId="11" fillId="0" borderId="15" xfId="2" applyFont="1" applyBorder="1" applyAlignment="1" applyProtection="1">
      <alignment horizontal="center" vertical="center"/>
    </xf>
    <xf numFmtId="164" fontId="11" fillId="0" borderId="0" xfId="2" applyFont="1" applyBorder="1" applyAlignment="1" applyProtection="1">
      <alignment horizontal="center" vertical="center"/>
    </xf>
    <xf numFmtId="164" fontId="11" fillId="0" borderId="20" xfId="2" applyFont="1" applyBorder="1" applyAlignment="1" applyProtection="1">
      <alignment horizontal="center" vertical="center"/>
    </xf>
    <xf numFmtId="164" fontId="11" fillId="0" borderId="0" xfId="2" applyFont="1"/>
    <xf numFmtId="164" fontId="11" fillId="0" borderId="0" xfId="2" applyFont="1" applyAlignment="1" applyProtection="1">
      <alignment horizontal="center"/>
    </xf>
    <xf numFmtId="164" fontId="8" fillId="0" borderId="21" xfId="2" quotePrefix="1" applyFont="1" applyBorder="1" applyAlignment="1" applyProtection="1">
      <alignment horizontal="center"/>
    </xf>
    <xf numFmtId="165" fontId="7" fillId="0" borderId="22" xfId="1" applyNumberFormat="1" applyFont="1" applyFill="1" applyBorder="1" applyProtection="1"/>
    <xf numFmtId="39" fontId="13" fillId="0" borderId="23" xfId="2" applyNumberFormat="1" applyFont="1" applyFill="1" applyBorder="1" applyProtection="1"/>
    <xf numFmtId="165" fontId="14" fillId="0" borderId="22" xfId="2" applyNumberFormat="1" applyFont="1" applyBorder="1" applyProtection="1"/>
    <xf numFmtId="39" fontId="14" fillId="0" borderId="23" xfId="2" applyNumberFormat="1" applyFont="1" applyBorder="1" applyProtection="1"/>
    <xf numFmtId="165" fontId="14" fillId="0" borderId="24" xfId="2" applyNumberFormat="1" applyFont="1" applyBorder="1" applyProtection="1"/>
    <xf numFmtId="39" fontId="13" fillId="0" borderId="23" xfId="2" applyNumberFormat="1" applyFont="1" applyBorder="1" applyProtection="1"/>
    <xf numFmtId="165" fontId="14" fillId="0" borderId="23" xfId="2" applyNumberFormat="1" applyFont="1" applyBorder="1" applyProtection="1"/>
    <xf numFmtId="166" fontId="13" fillId="0" borderId="23" xfId="2" applyNumberFormat="1" applyFont="1" applyBorder="1" applyProtection="1"/>
    <xf numFmtId="166" fontId="14" fillId="0" borderId="23" xfId="2" applyNumberFormat="1" applyFont="1" applyBorder="1" applyProtection="1"/>
    <xf numFmtId="166" fontId="14" fillId="0" borderId="22" xfId="2" applyNumberFormat="1" applyFont="1" applyBorder="1" applyProtection="1"/>
    <xf numFmtId="166" fontId="14" fillId="0" borderId="24" xfId="2" applyNumberFormat="1" applyFont="1" applyBorder="1" applyProtection="1"/>
    <xf numFmtId="165" fontId="14" fillId="0" borderId="22" xfId="1" applyNumberFormat="1" applyFont="1" applyBorder="1" applyProtection="1"/>
    <xf numFmtId="165" fontId="14" fillId="0" borderId="24" xfId="1" applyNumberFormat="1" applyFont="1" applyBorder="1" applyProtection="1"/>
    <xf numFmtId="165" fontId="14" fillId="0" borderId="23" xfId="1" applyNumberFormat="1" applyFont="1" applyBorder="1" applyProtection="1"/>
    <xf numFmtId="164" fontId="15" fillId="0" borderId="0" xfId="2" applyFont="1" applyBorder="1"/>
    <xf numFmtId="39" fontId="14" fillId="0" borderId="0" xfId="2" applyNumberFormat="1" applyFont="1" applyProtection="1"/>
    <xf numFmtId="164" fontId="15" fillId="0" borderId="0" xfId="2" applyFont="1"/>
    <xf numFmtId="165" fontId="7" fillId="0" borderId="0" xfId="1" applyNumberFormat="1" applyFont="1" applyFill="1" applyBorder="1" applyProtection="1"/>
    <xf numFmtId="39" fontId="13" fillId="0" borderId="0" xfId="2" applyNumberFormat="1" applyFont="1" applyFill="1" applyProtection="1"/>
    <xf numFmtId="165" fontId="7" fillId="0" borderId="0" xfId="2" applyNumberFormat="1" applyFont="1" applyProtection="1"/>
    <xf numFmtId="39" fontId="7" fillId="0" borderId="0" xfId="2" applyNumberFormat="1" applyFont="1" applyProtection="1"/>
    <xf numFmtId="165" fontId="7" fillId="0" borderId="0" xfId="2" applyNumberFormat="1" applyFont="1" applyBorder="1" applyProtection="1"/>
    <xf numFmtId="39" fontId="7" fillId="0" borderId="0" xfId="2" applyNumberFormat="1" applyFont="1" applyBorder="1" applyProtection="1"/>
    <xf numFmtId="39" fontId="13" fillId="0" borderId="0" xfId="2" applyNumberFormat="1" applyFont="1" applyBorder="1" applyProtection="1"/>
    <xf numFmtId="166" fontId="7" fillId="0" borderId="0" xfId="2" applyNumberFormat="1" applyFont="1" applyProtection="1"/>
    <xf numFmtId="166" fontId="7" fillId="0" borderId="0" xfId="2" applyNumberFormat="1" applyFont="1" applyBorder="1" applyProtection="1"/>
    <xf numFmtId="165" fontId="7" fillId="0" borderId="0" xfId="1" applyNumberFormat="1" applyFont="1" applyProtection="1"/>
    <xf numFmtId="165" fontId="7" fillId="0" borderId="0" xfId="1" applyNumberFormat="1" applyFont="1" applyBorder="1" applyProtection="1"/>
    <xf numFmtId="165" fontId="7" fillId="0" borderId="0" xfId="2" applyNumberFormat="1" applyFont="1" applyFill="1" applyProtection="1"/>
    <xf numFmtId="39" fontId="7" fillId="0" borderId="0" xfId="2" applyNumberFormat="1" applyFont="1" applyAlignment="1" applyProtection="1">
      <alignment horizontal="center"/>
    </xf>
    <xf numFmtId="166" fontId="7" fillId="0" borderId="0" xfId="2" applyNumberFormat="1" applyFont="1" applyFill="1" applyProtection="1"/>
    <xf numFmtId="166" fontId="13" fillId="0" borderId="0" xfId="2" applyNumberFormat="1" applyFont="1" applyBorder="1" applyProtection="1"/>
    <xf numFmtId="164" fontId="8" fillId="0" borderId="22" xfId="2" quotePrefix="1" applyFont="1" applyBorder="1" applyAlignment="1" applyProtection="1">
      <alignment horizontal="center"/>
    </xf>
    <xf numFmtId="39" fontId="13" fillId="0" borderId="0" xfId="2" applyNumberFormat="1" applyFont="1" applyFill="1" applyBorder="1" applyProtection="1"/>
    <xf numFmtId="166" fontId="16" fillId="0" borderId="0" xfId="2" applyNumberFormat="1" applyFont="1" applyProtection="1"/>
    <xf numFmtId="164" fontId="8" fillId="0" borderId="22" xfId="2" applyFont="1" applyBorder="1" applyAlignment="1" applyProtection="1">
      <alignment horizontal="center"/>
    </xf>
    <xf numFmtId="165" fontId="14" fillId="0" borderId="22" xfId="1" applyNumberFormat="1" applyFont="1" applyFill="1" applyBorder="1" applyProtection="1"/>
    <xf numFmtId="165" fontId="7" fillId="0" borderId="0" xfId="2" applyNumberFormat="1" applyFont="1" applyFill="1" applyBorder="1" applyProtection="1"/>
    <xf numFmtId="39" fontId="7" fillId="0" borderId="0" xfId="2" applyNumberFormat="1" applyFont="1" applyFill="1" applyProtection="1"/>
    <xf numFmtId="166" fontId="7" fillId="0" borderId="0" xfId="2" applyNumberFormat="1" applyFont="1" applyFill="1" applyBorder="1" applyProtection="1"/>
    <xf numFmtId="165" fontId="7" fillId="0" borderId="0" xfId="1" applyNumberFormat="1" applyFont="1" applyFill="1" applyProtection="1"/>
    <xf numFmtId="39" fontId="7" fillId="0" borderId="0" xfId="2" applyNumberFormat="1" applyFont="1" applyFill="1" applyBorder="1" applyProtection="1"/>
    <xf numFmtId="164" fontId="7" fillId="0" borderId="0" xfId="2" applyFont="1" applyBorder="1" applyAlignment="1" applyProtection="1">
      <alignment horizontal="center"/>
    </xf>
    <xf numFmtId="164" fontId="1" fillId="0" borderId="0" xfId="2" applyFill="1" applyBorder="1"/>
    <xf numFmtId="165" fontId="17" fillId="0" borderId="0" xfId="1" applyNumberFormat="1" applyFont="1" applyBorder="1"/>
    <xf numFmtId="164" fontId="1" fillId="0" borderId="0" xfId="2" applyBorder="1"/>
    <xf numFmtId="164" fontId="17" fillId="0" borderId="0" xfId="2" applyFont="1" applyBorder="1" applyAlignment="1" applyProtection="1">
      <alignment horizontal="center"/>
    </xf>
    <xf numFmtId="164" fontId="18" fillId="0" borderId="0" xfId="2" applyFont="1" applyFill="1" applyBorder="1"/>
    <xf numFmtId="164" fontId="18" fillId="0" borderId="0" xfId="2" applyFont="1" applyBorder="1"/>
    <xf numFmtId="39" fontId="17" fillId="0" borderId="0" xfId="2" applyNumberFormat="1" applyFont="1" applyBorder="1" applyProtection="1"/>
    <xf numFmtId="164" fontId="8" fillId="0" borderId="25" xfId="2" quotePrefix="1" applyFont="1" applyBorder="1" applyAlignment="1" applyProtection="1">
      <alignment horizontal="center"/>
    </xf>
    <xf numFmtId="165" fontId="14" fillId="0" borderId="26" xfId="1" applyNumberFormat="1" applyFont="1" applyFill="1" applyBorder="1" applyProtection="1"/>
    <xf numFmtId="39" fontId="13" fillId="0" borderId="26" xfId="2" applyNumberFormat="1" applyFont="1" applyFill="1" applyBorder="1" applyProtection="1"/>
    <xf numFmtId="165" fontId="14" fillId="0" borderId="26" xfId="2" applyNumberFormat="1" applyFont="1" applyBorder="1" applyProtection="1"/>
    <xf numFmtId="39" fontId="14" fillId="0" borderId="26" xfId="2" applyNumberFormat="1" applyFont="1" applyBorder="1" applyProtection="1"/>
    <xf numFmtId="39" fontId="13" fillId="0" borderId="26" xfId="2" applyNumberFormat="1" applyFont="1" applyBorder="1" applyProtection="1"/>
    <xf numFmtId="165" fontId="14" fillId="0" borderId="27" xfId="2" applyNumberFormat="1" applyFont="1" applyBorder="1" applyProtection="1"/>
    <xf numFmtId="166" fontId="14" fillId="0" borderId="26" xfId="2" applyNumberFormat="1" applyFont="1" applyBorder="1" applyProtection="1"/>
    <xf numFmtId="166" fontId="13" fillId="0" borderId="26" xfId="2" applyNumberFormat="1" applyFont="1" applyBorder="1" applyProtection="1"/>
    <xf numFmtId="166" fontId="13" fillId="0" borderId="27" xfId="2" applyNumberFormat="1" applyFont="1" applyBorder="1" applyProtection="1"/>
    <xf numFmtId="165" fontId="14" fillId="0" borderId="26" xfId="1" applyNumberFormat="1" applyFont="1" applyBorder="1" applyProtection="1"/>
    <xf numFmtId="165" fontId="14" fillId="0" borderId="27" xfId="1" applyNumberFormat="1" applyFont="1" applyBorder="1" applyProtection="1"/>
    <xf numFmtId="164" fontId="7" fillId="0" borderId="28" xfId="2" applyFont="1" applyBorder="1" applyAlignment="1" applyProtection="1">
      <alignment horizontal="center"/>
    </xf>
    <xf numFmtId="165" fontId="17" fillId="0" borderId="29" xfId="1" applyNumberFormat="1" applyFont="1" applyBorder="1"/>
    <xf numFmtId="164" fontId="19" fillId="0" borderId="0" xfId="2" applyFont="1" applyBorder="1"/>
    <xf numFmtId="39" fontId="8" fillId="0" borderId="0" xfId="2" applyNumberFormat="1" applyFont="1" applyBorder="1" applyProtection="1"/>
    <xf numFmtId="164" fontId="7" fillId="0" borderId="28" xfId="2" quotePrefix="1" applyFont="1" applyBorder="1" applyAlignment="1" applyProtection="1">
      <alignment horizontal="center"/>
    </xf>
    <xf numFmtId="164" fontId="20" fillId="0" borderId="0" xfId="2" applyFont="1" applyFill="1" applyBorder="1" applyAlignment="1">
      <alignment horizontal="center" vertical="top"/>
    </xf>
    <xf numFmtId="164" fontId="21" fillId="0" borderId="0" xfId="2" applyFont="1" applyFill="1" applyBorder="1" applyAlignment="1">
      <alignment horizontal="center" vertical="top"/>
    </xf>
    <xf numFmtId="164" fontId="1" fillId="0" borderId="29" xfId="2" applyBorder="1"/>
    <xf numFmtId="164" fontId="7" fillId="0" borderId="30" xfId="2" applyFont="1" applyBorder="1" applyAlignment="1" applyProtection="1">
      <alignment horizontal="center"/>
    </xf>
    <xf numFmtId="165" fontId="7" fillId="0" borderId="31" xfId="1" applyNumberFormat="1" applyFont="1" applyFill="1" applyBorder="1" applyProtection="1"/>
    <xf numFmtId="164" fontId="21" fillId="0" borderId="31" xfId="2" applyFont="1" applyFill="1" applyBorder="1" applyAlignment="1">
      <alignment horizontal="center" vertical="top"/>
    </xf>
    <xf numFmtId="165" fontId="17" fillId="0" borderId="31" xfId="1" applyNumberFormat="1" applyFont="1" applyBorder="1"/>
    <xf numFmtId="165" fontId="17" fillId="0" borderId="32" xfId="1" applyNumberFormat="1" applyFont="1" applyBorder="1"/>
    <xf numFmtId="164" fontId="7" fillId="0" borderId="28" xfId="2" applyFont="1" applyBorder="1" applyAlignment="1" applyProtection="1">
      <alignment horizontal="center" vertical="top"/>
    </xf>
    <xf numFmtId="165" fontId="7" fillId="0" borderId="0" xfId="1" applyNumberFormat="1" applyFont="1" applyFill="1" applyBorder="1" applyAlignment="1" applyProtection="1">
      <alignment vertical="top"/>
    </xf>
    <xf numFmtId="165" fontId="17" fillId="0" borderId="0" xfId="1" applyNumberFormat="1" applyFont="1" applyBorder="1" applyAlignment="1">
      <alignment vertical="top"/>
    </xf>
    <xf numFmtId="165" fontId="17" fillId="0" borderId="29" xfId="1" applyNumberFormat="1" applyFont="1" applyBorder="1" applyAlignment="1">
      <alignment vertical="top"/>
    </xf>
    <xf numFmtId="165" fontId="17" fillId="2" borderId="0" xfId="1" applyNumberFormat="1" applyFont="1" applyFill="1" applyBorder="1" applyAlignment="1">
      <alignment vertical="top"/>
    </xf>
    <xf numFmtId="164" fontId="18" fillId="0" borderId="0" xfId="2" applyFont="1" applyBorder="1" applyAlignment="1">
      <alignment vertical="top"/>
    </xf>
    <xf numFmtId="39" fontId="17" fillId="0" borderId="0" xfId="2" applyNumberFormat="1" applyFont="1" applyBorder="1" applyAlignment="1" applyProtection="1">
      <alignment vertical="top"/>
    </xf>
    <xf numFmtId="164" fontId="7" fillId="0" borderId="30" xfId="2" applyFont="1" applyBorder="1" applyAlignment="1" applyProtection="1">
      <alignment horizontal="center" vertical="top"/>
    </xf>
    <xf numFmtId="165" fontId="7" fillId="0" borderId="31" xfId="1" applyNumberFormat="1" applyFont="1" applyFill="1" applyBorder="1" applyAlignment="1" applyProtection="1">
      <alignment vertical="top"/>
    </xf>
    <xf numFmtId="165" fontId="17" fillId="0" borderId="31" xfId="1" applyNumberFormat="1" applyFont="1" applyBorder="1" applyAlignment="1">
      <alignment vertical="top"/>
    </xf>
    <xf numFmtId="165" fontId="17" fillId="0" borderId="32" xfId="1" applyNumberFormat="1" applyFont="1" applyBorder="1" applyAlignment="1">
      <alignment vertical="top"/>
    </xf>
    <xf numFmtId="165" fontId="17" fillId="2" borderId="31" xfId="1" applyNumberFormat="1" applyFont="1" applyFill="1" applyBorder="1" applyAlignment="1">
      <alignment vertical="top"/>
    </xf>
  </cellXfs>
  <cellStyles count="3">
    <cellStyle name="Comma" xfId="1" builtinId="3"/>
    <cellStyle name="Normal" xfId="0" builtinId="0"/>
    <cellStyle name="Normal_MFG_REVQ2_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2%202011\Final%20tables\MFG_REVQ2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esktop/QEI%20CSV%20&amp;%20Excel%20files/QEI/2011/Q2_11/QEI%20Q2%20Summary%20Tables%20for%20NS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>
        <row r="84">
          <cell r="B84">
            <v>4285.9531324396057</v>
          </cell>
        </row>
      </sheetData>
      <sheetData sheetId="1"/>
      <sheetData sheetId="2">
        <row r="62">
          <cell r="D62">
            <v>1.2276164391831055</v>
          </cell>
          <cell r="F62">
            <v>1.2057603995956865</v>
          </cell>
          <cell r="H62">
            <v>1.0736322962133538</v>
          </cell>
          <cell r="J62">
            <v>0.94005749603286759</v>
          </cell>
          <cell r="L62">
            <v>1.1712783362429628</v>
          </cell>
          <cell r="N62">
            <v>0.89600868206204876</v>
          </cell>
          <cell r="P62">
            <v>0.87729219203147557</v>
          </cell>
          <cell r="R62">
            <v>1.0731278395425217</v>
          </cell>
          <cell r="T62">
            <v>1.0744169393611669</v>
          </cell>
          <cell r="W62">
            <v>1.3106197925393368</v>
          </cell>
          <cell r="Y62">
            <v>1.1163305014483778</v>
          </cell>
          <cell r="AA62">
            <v>1.1303217436456721</v>
          </cell>
          <cell r="AC62">
            <v>1.2729366563550584</v>
          </cell>
          <cell r="AE62">
            <v>1.0836420663324577</v>
          </cell>
          <cell r="AG62">
            <v>1.411424203758735</v>
          </cell>
          <cell r="AI62">
            <v>1.3584296378818954</v>
          </cell>
          <cell r="AK62">
            <v>1.3451111459283784</v>
          </cell>
          <cell r="AM62">
            <v>1.1192729371197949</v>
          </cell>
          <cell r="AO62">
            <v>1.0507517147029564</v>
          </cell>
          <cell r="AR62">
            <v>0.86755084411172911</v>
          </cell>
          <cell r="AT62">
            <v>0.80874172039595771</v>
          </cell>
          <cell r="AV62">
            <v>0.93669652053137487</v>
          </cell>
          <cell r="AX62">
            <v>0.92643269908386183</v>
          </cell>
          <cell r="AZ62">
            <v>1.3480530105275801</v>
          </cell>
          <cell r="BB62">
            <v>0.96969736598336986</v>
          </cell>
          <cell r="BD62">
            <v>1.0365461566062557</v>
          </cell>
          <cell r="BF62">
            <v>0.90581914060008939</v>
          </cell>
        </row>
        <row r="63">
          <cell r="D63">
            <v>1.2737640254325568</v>
          </cell>
          <cell r="F63">
            <v>1.1840341870869886</v>
          </cell>
          <cell r="H63">
            <v>1.4516207181690999</v>
          </cell>
          <cell r="J63">
            <v>0.87306984486144978</v>
          </cell>
          <cell r="L63">
            <v>1.1010199630083357</v>
          </cell>
          <cell r="N63">
            <v>0.84135738554149841</v>
          </cell>
          <cell r="P63">
            <v>0.82452512858294247</v>
          </cell>
          <cell r="R63">
            <v>1.0831018323684061</v>
          </cell>
          <cell r="T63">
            <v>1.0078484382655819</v>
          </cell>
          <cell r="W63">
            <v>1.1000240140675956</v>
          </cell>
          <cell r="Y63">
            <v>1.1641743715308088</v>
          </cell>
          <cell r="AA63">
            <v>1.0825359472882394</v>
          </cell>
          <cell r="AC63">
            <v>1.371770187105533</v>
          </cell>
          <cell r="AE63">
            <v>1.1720380642028267</v>
          </cell>
          <cell r="AG63">
            <v>1.2177298013497824</v>
          </cell>
          <cell r="AI63">
            <v>1.2804946713850851</v>
          </cell>
          <cell r="AK63">
            <v>1.2089273959910427</v>
          </cell>
          <cell r="AM63">
            <v>1.1508688300753032</v>
          </cell>
          <cell r="AO63">
            <v>1.128977972981851</v>
          </cell>
          <cell r="AR63">
            <v>0.96142697953512479</v>
          </cell>
          <cell r="AT63">
            <v>0.95183393053986276</v>
          </cell>
          <cell r="AV63">
            <v>0.87626846752372545</v>
          </cell>
          <cell r="AX63">
            <v>0.80051765101266359</v>
          </cell>
          <cell r="AZ63">
            <v>1.1198143778701732</v>
          </cell>
          <cell r="BB63">
            <v>0.87561833586043836</v>
          </cell>
          <cell r="BD63">
            <v>0.97051046732341928</v>
          </cell>
          <cell r="BF63">
            <v>0.96795558366052625</v>
          </cell>
        </row>
        <row r="64">
          <cell r="D64">
            <v>1.1331235160919333</v>
          </cell>
          <cell r="F64">
            <v>1.2169232494585192</v>
          </cell>
          <cell r="H64">
            <v>0.95462202207390878</v>
          </cell>
          <cell r="J64">
            <v>0.95554137471359124</v>
          </cell>
          <cell r="L64">
            <v>1.0743740863681506</v>
          </cell>
          <cell r="N64">
            <v>1.2190235299154422</v>
          </cell>
          <cell r="P64">
            <v>0.84147255680942457</v>
          </cell>
          <cell r="R64">
            <v>1.0525995456931363</v>
          </cell>
          <cell r="T64">
            <v>1.1498317619027942</v>
          </cell>
          <cell r="W64">
            <v>1.2229607922016628</v>
          </cell>
          <cell r="Y64">
            <v>1.0757835004587522</v>
          </cell>
          <cell r="AA64">
            <v>1.1209663081275463</v>
          </cell>
          <cell r="AC64">
            <v>1.1404994128927595</v>
          </cell>
          <cell r="AE64">
            <v>1.1750761337606779</v>
          </cell>
          <cell r="AG64">
            <v>1.1687732186967188</v>
          </cell>
          <cell r="AI64">
            <v>1.2656001003217852</v>
          </cell>
          <cell r="AK64">
            <v>0.68442080115637216</v>
          </cell>
          <cell r="AM64">
            <v>1.1523530443047039</v>
          </cell>
          <cell r="AO64">
            <v>1.08852239775864</v>
          </cell>
          <cell r="AR64">
            <v>0.91423172039802003</v>
          </cell>
          <cell r="AT64">
            <v>0.89668481938322342</v>
          </cell>
          <cell r="AV64">
            <v>0.95628101698537737</v>
          </cell>
          <cell r="AX64">
            <v>0.81450609604379198</v>
          </cell>
          <cell r="AZ64">
            <v>1.1631604850962314</v>
          </cell>
          <cell r="BB64">
            <v>0.94117179434893705</v>
          </cell>
          <cell r="BD64">
            <v>1.0735646005112378</v>
          </cell>
          <cell r="BF64">
            <v>0.99749346804314687</v>
          </cell>
        </row>
        <row r="66">
          <cell r="D66">
            <v>1.0729071722174075</v>
          </cell>
          <cell r="F66">
            <v>1.0842332372900207</v>
          </cell>
          <cell r="H66">
            <v>0.87079055686366091</v>
          </cell>
          <cell r="J66">
            <v>1.0563894843175383</v>
          </cell>
          <cell r="L66">
            <v>0.8421882771372835</v>
          </cell>
          <cell r="N66">
            <v>1.2226394932332223</v>
          </cell>
          <cell r="P66">
            <v>0.7511111544538529</v>
          </cell>
          <cell r="R66">
            <v>1.0003116261154026</v>
          </cell>
          <cell r="T66">
            <v>1.0016722915705918</v>
          </cell>
          <cell r="W66">
            <v>0.5193939450716496</v>
          </cell>
          <cell r="Y66">
            <v>0.88391864604272907</v>
          </cell>
          <cell r="AA66">
            <v>1.0668644561403564</v>
          </cell>
          <cell r="AC66">
            <v>0.52847628303012928</v>
          </cell>
          <cell r="AE66">
            <v>1.2278545016438545</v>
          </cell>
          <cell r="AG66">
            <v>0.73354364916191261</v>
          </cell>
          <cell r="AI66">
            <v>0.69151762795989502</v>
          </cell>
          <cell r="AK66">
            <v>0.73354364916191261</v>
          </cell>
          <cell r="AM66">
            <v>0.87925790589072395</v>
          </cell>
          <cell r="AO66">
            <v>0.82450230054988949</v>
          </cell>
          <cell r="AR66">
            <v>0.80001959417862001</v>
          </cell>
          <cell r="AT66">
            <v>0.94013834938899477</v>
          </cell>
          <cell r="AV66">
            <v>0.71674010395792054</v>
          </cell>
          <cell r="AX66">
            <v>0.85141214311508495</v>
          </cell>
          <cell r="AZ66">
            <v>0.53872581409179021</v>
          </cell>
          <cell r="BB66">
            <v>0.36785137050267447</v>
          </cell>
          <cell r="BD66">
            <v>0.93662010404041651</v>
          </cell>
          <cell r="BF66">
            <v>0.89192847476716963</v>
          </cell>
        </row>
        <row r="67">
          <cell r="D67">
            <v>0.94141005161743307</v>
          </cell>
          <cell r="F67">
            <v>1.0021537581404232</v>
          </cell>
          <cell r="H67">
            <v>0.98356942018928151</v>
          </cell>
          <cell r="J67">
            <v>0.89973045742102387</v>
          </cell>
          <cell r="L67">
            <v>0.95293395107196532</v>
          </cell>
          <cell r="N67">
            <v>0.99515154794407601</v>
          </cell>
          <cell r="P67">
            <v>0.77342754683970361</v>
          </cell>
          <cell r="R67">
            <v>0.80073432929756172</v>
          </cell>
          <cell r="T67">
            <v>0.95219075255837105</v>
          </cell>
          <cell r="W67">
            <v>0.54904441198386578</v>
          </cell>
          <cell r="Y67">
            <v>0.69196048764687423</v>
          </cell>
          <cell r="AA67">
            <v>1.0068345485114474</v>
          </cell>
          <cell r="AC67">
            <v>0.59434113066353178</v>
          </cell>
          <cell r="AE67">
            <v>1.0330480936094091</v>
          </cell>
          <cell r="AG67">
            <v>0.74567040784052863</v>
          </cell>
          <cell r="AI67">
            <v>0.7297471698241017</v>
          </cell>
          <cell r="AK67">
            <v>0.77638817162968743</v>
          </cell>
          <cell r="AM67">
            <v>0.86532734921775578</v>
          </cell>
          <cell r="AO67">
            <v>0.80368775153013683</v>
          </cell>
          <cell r="AR67">
            <v>1.02059102325134</v>
          </cell>
          <cell r="AT67">
            <v>1.2085850176524211</v>
          </cell>
          <cell r="AV67">
            <v>1.0197883379487795</v>
          </cell>
          <cell r="AX67">
            <v>0.54815010540464471</v>
          </cell>
          <cell r="AZ67">
            <v>0.74227061357020208</v>
          </cell>
          <cell r="BB67">
            <v>0.45540521955873742</v>
          </cell>
          <cell r="BD67">
            <v>1.0041826741963329</v>
          </cell>
          <cell r="BF67">
            <v>0.97817093102823494</v>
          </cell>
        </row>
        <row r="68">
          <cell r="D68">
            <v>0.9578834999443232</v>
          </cell>
          <cell r="F68">
            <v>0.95684148557364535</v>
          </cell>
          <cell r="H68">
            <v>0.99207017965530331</v>
          </cell>
          <cell r="J68">
            <v>0.93089023925161229</v>
          </cell>
          <cell r="L68">
            <v>0.83931077836218271</v>
          </cell>
          <cell r="N68">
            <v>0.89616265648978954</v>
          </cell>
          <cell r="P68">
            <v>0.71385870750907143</v>
          </cell>
          <cell r="R68">
            <v>0.85365668062668865</v>
          </cell>
          <cell r="T68">
            <v>1.0198685923096245</v>
          </cell>
          <cell r="W68">
            <v>0.61128098938084652</v>
          </cell>
          <cell r="Y68">
            <v>0.71886191014162548</v>
          </cell>
          <cell r="AA68">
            <v>0.96078074246681189</v>
          </cell>
          <cell r="AC68">
            <v>0.61093507141591352</v>
          </cell>
          <cell r="AE68">
            <v>1.0606334369794168</v>
          </cell>
          <cell r="AG68">
            <v>0.70974532486318154</v>
          </cell>
          <cell r="AI68">
            <v>0.63234513489467603</v>
          </cell>
          <cell r="AK68">
            <v>0.93078252345976897</v>
          </cell>
          <cell r="AM68">
            <v>0.88961543265798371</v>
          </cell>
          <cell r="AO68">
            <v>0.91346049369825111</v>
          </cell>
          <cell r="AR68">
            <v>0.86226610930271241</v>
          </cell>
          <cell r="AT68">
            <v>0.83842768917578858</v>
          </cell>
          <cell r="AV68">
            <v>1.0493612649514592</v>
          </cell>
          <cell r="AX68">
            <v>0.68297216037806829</v>
          </cell>
          <cell r="AZ68">
            <v>0.96403171049958591</v>
          </cell>
          <cell r="BB68">
            <v>0.82709632212284989</v>
          </cell>
          <cell r="BD68">
            <v>1.0925013778389534</v>
          </cell>
          <cell r="BF68">
            <v>0.93027854216347328</v>
          </cell>
        </row>
        <row r="69">
          <cell r="D69">
            <v>1.0085397971591261</v>
          </cell>
          <cell r="F69">
            <v>0.89147075755473326</v>
          </cell>
          <cell r="H69">
            <v>1.1458055055958212</v>
          </cell>
          <cell r="J69">
            <v>0.93596587478209858</v>
          </cell>
          <cell r="L69">
            <v>0.89876193481993893</v>
          </cell>
          <cell r="N69">
            <v>0.97291426362903644</v>
          </cell>
          <cell r="P69">
            <v>0.94409880829023174</v>
          </cell>
          <cell r="R69">
            <v>0.92015646354032654</v>
          </cell>
          <cell r="T69">
            <v>1.0635205851202927</v>
          </cell>
          <cell r="W69">
            <v>0.71858789864497741</v>
          </cell>
          <cell r="Y69">
            <v>1.1044672888983862</v>
          </cell>
          <cell r="AA69">
            <v>1.0573001639908226</v>
          </cell>
          <cell r="AC69">
            <v>1.043464102794792</v>
          </cell>
          <cell r="AE69">
            <v>1.1169180890584798</v>
          </cell>
          <cell r="AG69">
            <v>1.0323504675587429</v>
          </cell>
          <cell r="AI69">
            <v>0.90974853442871995</v>
          </cell>
          <cell r="AK69">
            <v>1.6198736715064488</v>
          </cell>
          <cell r="AM69">
            <v>0.79924482516079942</v>
          </cell>
          <cell r="AO69">
            <v>0.98261378987850034</v>
          </cell>
          <cell r="AR69">
            <v>1.102745373176665</v>
          </cell>
          <cell r="AT69">
            <v>0.98149725490051332</v>
          </cell>
          <cell r="AV69">
            <v>1.1529387178551465</v>
          </cell>
          <cell r="AX69">
            <v>1.1276771998681003</v>
          </cell>
          <cell r="AZ69">
            <v>1.3366733885623978</v>
          </cell>
          <cell r="BB69">
            <v>1.4650505118152268</v>
          </cell>
          <cell r="BD69">
            <v>1.1551998309738498</v>
          </cell>
          <cell r="BF69">
            <v>0.98279267253320768</v>
          </cell>
        </row>
        <row r="71">
          <cell r="D71">
            <v>1.1253960899142679</v>
          </cell>
          <cell r="F71">
            <v>1.0295094222509935</v>
          </cell>
          <cell r="H71">
            <v>1.0525843300839695</v>
          </cell>
          <cell r="J71">
            <v>0.86484288026396383</v>
          </cell>
          <cell r="L71">
            <v>0.94753457144305875</v>
          </cell>
          <cell r="N71">
            <v>1.0489405207215912</v>
          </cell>
          <cell r="P71">
            <v>1.1304400575787128</v>
          </cell>
          <cell r="R71">
            <v>1.0782964629140608</v>
          </cell>
          <cell r="T71">
            <v>1.1544359816642749</v>
          </cell>
          <cell r="W71">
            <v>1.4016033755323345</v>
          </cell>
          <cell r="Y71">
            <v>1.4611739503704713</v>
          </cell>
          <cell r="AA71">
            <v>1.1376114663006391</v>
          </cell>
          <cell r="AC71">
            <v>2.2138690819984785</v>
          </cell>
          <cell r="AE71">
            <v>1.1104467254463604</v>
          </cell>
          <cell r="AG71">
            <v>1.1816217509216018</v>
          </cell>
          <cell r="AI71">
            <v>1.1441989002007256</v>
          </cell>
          <cell r="AK71">
            <v>1.253814748826608</v>
          </cell>
          <cell r="AM71">
            <v>1.0916136874886389</v>
          </cell>
          <cell r="AO71">
            <v>1.0651438584846251</v>
          </cell>
          <cell r="AR71">
            <v>1.5227057284486623</v>
          </cell>
          <cell r="AT71">
            <v>1.5431890477513053</v>
          </cell>
          <cell r="AV71">
            <v>1.6389971733917943</v>
          </cell>
          <cell r="AX71">
            <v>0.99650515392368577</v>
          </cell>
          <cell r="AZ71">
            <v>1.4572555165536998</v>
          </cell>
          <cell r="BB71">
            <v>1.488911788011821</v>
          </cell>
          <cell r="BD71">
            <v>1.3517042477164185</v>
          </cell>
          <cell r="BF71">
            <v>1.2076312378708665</v>
          </cell>
        </row>
        <row r="72">
          <cell r="D72">
            <v>1.1253960899142679</v>
          </cell>
          <cell r="F72">
            <v>1.1211811099773135</v>
          </cell>
          <cell r="H72">
            <v>0.51280908931820368</v>
          </cell>
          <cell r="J72">
            <v>1.0636621395742503</v>
          </cell>
          <cell r="L72">
            <v>0.92957574319326497</v>
          </cell>
          <cell r="N72">
            <v>1.0320714930660768</v>
          </cell>
          <cell r="P72">
            <v>1.0596924658690874</v>
          </cell>
          <cell r="R72">
            <v>1.21759741848054</v>
          </cell>
          <cell r="T72">
            <v>1.0601062197752507</v>
          </cell>
          <cell r="W72">
            <v>1.2346700817951966</v>
          </cell>
          <cell r="Y72">
            <v>1.4047323532326299</v>
          </cell>
          <cell r="AA72">
            <v>1.136082533745451</v>
          </cell>
          <cell r="AC72">
            <v>1.3990809799451547</v>
          </cell>
          <cell r="AE72">
            <v>1.1291044009338118</v>
          </cell>
          <cell r="AG72">
            <v>1.2944003168696023</v>
          </cell>
          <cell r="AI72">
            <v>1.3380538082563902</v>
          </cell>
          <cell r="AK72">
            <v>1.3347628781819587</v>
          </cell>
          <cell r="AM72">
            <v>1.1244329864787401</v>
          </cell>
          <cell r="AO72">
            <v>1.0243303948206228</v>
          </cell>
          <cell r="AR72">
            <v>1.4953448131452569</v>
          </cell>
          <cell r="AT72">
            <v>1.5004377662067716</v>
          </cell>
          <cell r="AV72">
            <v>0.99059981260549812</v>
          </cell>
          <cell r="AX72">
            <v>0.9513703590760082</v>
          </cell>
          <cell r="AZ72">
            <v>1.3364764986105206</v>
          </cell>
          <cell r="BB72">
            <v>1.7725341303820987</v>
          </cell>
          <cell r="BD72">
            <v>1.3665676749437414</v>
          </cell>
          <cell r="BF72">
            <v>1.2096038720959568</v>
          </cell>
        </row>
        <row r="73">
          <cell r="D73">
            <v>0.98728659202737878</v>
          </cell>
          <cell r="F73">
            <v>1.1722332200236827</v>
          </cell>
          <cell r="H73">
            <v>0.47497561467828192</v>
          </cell>
          <cell r="J73">
            <v>1.0757782899659516</v>
          </cell>
          <cell r="L73">
            <v>1.0192317035536953</v>
          </cell>
          <cell r="N73">
            <v>1.0045522003883605</v>
          </cell>
          <cell r="P73">
            <v>1.1702980047639198</v>
          </cell>
          <cell r="R73">
            <v>1.1469946715761916</v>
          </cell>
          <cell r="T73">
            <v>1.0077397913506749</v>
          </cell>
          <cell r="W73">
            <v>1.223354752421451</v>
          </cell>
          <cell r="Y73">
            <v>1.2972112763189454</v>
          </cell>
          <cell r="AA73">
            <v>1.0971432465445861</v>
          </cell>
          <cell r="AC73">
            <v>1.258588554966805</v>
          </cell>
          <cell r="AE73">
            <v>1.1573865327707278</v>
          </cell>
          <cell r="AG73">
            <v>1.2053160285195967</v>
          </cell>
          <cell r="AI73">
            <v>1.2701250902038337</v>
          </cell>
          <cell r="AK73">
            <v>1.0802918691017926</v>
          </cell>
          <cell r="AM73">
            <v>1.1304149549858176</v>
          </cell>
          <cell r="AO73">
            <v>1.1097978395953456</v>
          </cell>
          <cell r="AR73">
            <v>1.1899568103075262</v>
          </cell>
          <cell r="AT73">
            <v>1.2378442363249516</v>
          </cell>
          <cell r="AV73">
            <v>0.99610027591480321</v>
          </cell>
          <cell r="AX73">
            <v>1.1009944689018503</v>
          </cell>
          <cell r="AZ73">
            <v>1.1723653580385502</v>
          </cell>
          <cell r="BB73">
            <v>1.080159061822364</v>
          </cell>
          <cell r="BD73">
            <v>1.3492589973896911</v>
          </cell>
          <cell r="BF73">
            <v>1.2493746798017478</v>
          </cell>
        </row>
        <row r="74">
          <cell r="D74">
            <v>1.1131371019450365</v>
          </cell>
          <cell r="F74">
            <v>1.1156924766653926</v>
          </cell>
          <cell r="H74">
            <v>0.53400728734597092</v>
          </cell>
          <cell r="J74">
            <v>1.2705234260667475</v>
          </cell>
          <cell r="L74">
            <v>1.1387419483109822</v>
          </cell>
          <cell r="N74">
            <v>1.03089881808002</v>
          </cell>
          <cell r="P74">
            <v>1.1684666903006586</v>
          </cell>
          <cell r="R74">
            <v>1.0815049342430094</v>
          </cell>
          <cell r="T74">
            <v>1.0629577574286815</v>
          </cell>
          <cell r="W74">
            <v>0.94313950024180926</v>
          </cell>
          <cell r="Y74">
            <v>1.1648052414369197</v>
          </cell>
          <cell r="AA74">
            <v>1.126313155497787</v>
          </cell>
          <cell r="AC74">
            <v>1.1409968248988145</v>
          </cell>
          <cell r="AE74">
            <v>1.1185303581764416</v>
          </cell>
          <cell r="AG74">
            <v>1.0225758175040878</v>
          </cell>
          <cell r="AI74">
            <v>0.9203556823114647</v>
          </cell>
          <cell r="AK74">
            <v>1.1221519374855025</v>
          </cell>
          <cell r="AM74">
            <v>1.1432100856104999</v>
          </cell>
          <cell r="AO74">
            <v>0.96726499337799643</v>
          </cell>
          <cell r="AR74">
            <v>1.0315019930554787</v>
          </cell>
          <cell r="AT74">
            <v>0.97713215405760456</v>
          </cell>
          <cell r="AV74">
            <v>1.069828270994184</v>
          </cell>
          <cell r="AX74">
            <v>0.89661657117127391</v>
          </cell>
          <cell r="AZ74">
            <v>0.94409208801915567</v>
          </cell>
          <cell r="BB74">
            <v>1.1258797400344625</v>
          </cell>
          <cell r="BD74">
            <v>1.111270628431847</v>
          </cell>
          <cell r="BF74">
            <v>1.2139181075971872</v>
          </cell>
        </row>
        <row r="76">
          <cell r="D76">
            <v>1.0683953664194787</v>
          </cell>
          <cell r="F76">
            <v>1.0800719984753282</v>
          </cell>
          <cell r="H76">
            <v>0.41859395618225281</v>
          </cell>
          <cell r="J76">
            <v>1.0645670356028183</v>
          </cell>
          <cell r="L76">
            <v>1.1584696178010896</v>
          </cell>
          <cell r="N76">
            <v>0.9557027430112881</v>
          </cell>
          <cell r="P76">
            <v>1.0030159163097685</v>
          </cell>
          <cell r="R76">
            <v>1.0119770335637908</v>
          </cell>
          <cell r="T76">
            <v>0.86768867805894123</v>
          </cell>
          <cell r="W76">
            <v>1.0119924273771554</v>
          </cell>
          <cell r="Y76">
            <v>1.1371856688507347</v>
          </cell>
          <cell r="AA76">
            <v>1.1394244794699275</v>
          </cell>
          <cell r="AC76">
            <v>1.2653481182242994</v>
          </cell>
          <cell r="AE76">
            <v>1.1056834236035979</v>
          </cell>
          <cell r="AG76">
            <v>1.3849792982684384</v>
          </cell>
          <cell r="AI76">
            <v>0.95269168239629731</v>
          </cell>
          <cell r="AK76">
            <v>1.6218789163637826</v>
          </cell>
          <cell r="AM76">
            <v>1.1760008749672159</v>
          </cell>
          <cell r="AO76">
            <v>1.0784750108023178</v>
          </cell>
          <cell r="AR76">
            <v>1.0247144163750583</v>
          </cell>
          <cell r="AT76">
            <v>0.9924413146926554</v>
          </cell>
          <cell r="AV76">
            <v>0.97448474557119158</v>
          </cell>
          <cell r="AX76">
            <v>0.56335019895513738</v>
          </cell>
          <cell r="AZ76">
            <v>1.1026855505433737</v>
          </cell>
          <cell r="BB76">
            <v>1.36941951715462</v>
          </cell>
          <cell r="BD76">
            <v>1.0502328769379348</v>
          </cell>
          <cell r="BF76">
            <v>1.2465461272003218</v>
          </cell>
        </row>
        <row r="77">
          <cell r="D77">
            <v>1.2115338753090499</v>
          </cell>
          <cell r="F77">
            <v>1.099791712866045</v>
          </cell>
          <cell r="H77">
            <v>0.85174641847132671</v>
          </cell>
          <cell r="J77">
            <v>1.0533742278519491</v>
          </cell>
          <cell r="L77">
            <v>1.0650112388662683</v>
          </cell>
          <cell r="N77">
            <v>1.0223446104867155</v>
          </cell>
          <cell r="P77">
            <v>1.2624036616905343</v>
          </cell>
          <cell r="R77">
            <v>1.0943464918295522</v>
          </cell>
          <cell r="T77">
            <v>0.94045264303193576</v>
          </cell>
          <cell r="W77">
            <v>0.66664794703148034</v>
          </cell>
          <cell r="Y77">
            <v>1.1301768156766545</v>
          </cell>
          <cell r="AA77">
            <v>1.032039159600084</v>
          </cell>
          <cell r="AC77">
            <v>1.2796266681710449</v>
          </cell>
          <cell r="AE77">
            <v>0.9624865288437483</v>
          </cell>
          <cell r="AG77">
            <v>1.0243931516778155</v>
          </cell>
          <cell r="AI77">
            <v>0.82308562553612341</v>
          </cell>
          <cell r="AK77">
            <v>1.1347124722220125</v>
          </cell>
          <cell r="AM77">
            <v>1.0599785266953563</v>
          </cell>
          <cell r="AO77">
            <v>0.83921798933438063</v>
          </cell>
          <cell r="AR77">
            <v>0.89913006530390038</v>
          </cell>
          <cell r="AT77">
            <v>0.86493932339034085</v>
          </cell>
          <cell r="AV77">
            <v>1.130047581720536</v>
          </cell>
          <cell r="AX77">
            <v>0.88360361563955714</v>
          </cell>
          <cell r="AZ77">
            <v>0.62160771826697669</v>
          </cell>
          <cell r="BB77">
            <v>0.9115254300511324</v>
          </cell>
          <cell r="BD77">
            <v>0.80928029505019383</v>
          </cell>
          <cell r="BF77">
            <v>1.1916031282105564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 "/>
      <sheetName val="COMP"/>
      <sheetName val="CperE"/>
      <sheetName val="CperEk"/>
      <sheetName val="AFF"/>
      <sheetName val="M&amp;Q"/>
      <sheetName val="EGW"/>
      <sheetName val="Construction"/>
      <sheetName val="MFG_REV"/>
      <sheetName val="MFG-EMP"/>
      <sheetName val="Trade&amp;TCS"/>
      <sheetName val="FIN &amp; RE"/>
      <sheetName val="SERV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M87"/>
  <sheetViews>
    <sheetView showGridLines="0" tabSelected="1" zoomScaleNormal="100" zoomScaleSheetLayoutView="100" workbookViewId="0">
      <pane xSplit="1" ySplit="10" topLeftCell="AT11" activePane="bottomRight" state="frozen"/>
      <selection pane="topRight" activeCell="B1" sqref="B1"/>
      <selection pane="bottomLeft" activeCell="A11" sqref="A11"/>
      <selection pane="bottomRight" activeCell="AY90" sqref="AY90"/>
    </sheetView>
  </sheetViews>
  <sheetFormatPr defaultColWidth="11" defaultRowHeight="15.75" x14ac:dyDescent="0.25"/>
  <cols>
    <col min="1" max="1" width="12.140625" style="4" customWidth="1"/>
    <col min="2" max="2" width="11" style="2" customWidth="1"/>
    <col min="3" max="3" width="2" style="3" customWidth="1"/>
    <col min="4" max="4" width="11" style="4" customWidth="1"/>
    <col min="5" max="5" width="1.85546875" style="4" customWidth="1"/>
    <col min="6" max="6" width="11" style="4" customWidth="1"/>
    <col min="7" max="7" width="1.85546875" style="4" customWidth="1"/>
    <col min="8" max="8" width="11" style="4" customWidth="1"/>
    <col min="9" max="9" width="1.85546875" style="4" customWidth="1"/>
    <col min="10" max="10" width="11" style="4" customWidth="1"/>
    <col min="11" max="11" width="1.85546875" style="4" customWidth="1"/>
    <col min="12" max="12" width="11" style="4" customWidth="1"/>
    <col min="13" max="13" width="1.85546875" style="4" customWidth="1"/>
    <col min="14" max="14" width="11" style="4" customWidth="1"/>
    <col min="15" max="15" width="1.85546875" style="4" customWidth="1"/>
    <col min="16" max="16" width="11" style="4" customWidth="1"/>
    <col min="17" max="17" width="1.85546875" style="4" customWidth="1"/>
    <col min="18" max="18" width="11" style="4" customWidth="1"/>
    <col min="19" max="19" width="1.85546875" style="4" customWidth="1"/>
    <col min="20" max="20" width="11" style="4" customWidth="1"/>
    <col min="21" max="21" width="1.85546875" style="4" customWidth="1"/>
    <col min="22" max="22" width="12.140625" style="4" customWidth="1"/>
    <col min="23" max="23" width="11" style="4"/>
    <col min="24" max="24" width="1.85546875" style="4" customWidth="1"/>
    <col min="25" max="25" width="11" style="4"/>
    <col min="26" max="26" width="1.85546875" style="4" customWidth="1"/>
    <col min="27" max="27" width="11" style="4"/>
    <col min="28" max="28" width="1.85546875" style="4" customWidth="1"/>
    <col min="29" max="29" width="11" style="4"/>
    <col min="30" max="30" width="1.85546875" style="4" customWidth="1"/>
    <col min="31" max="31" width="11" style="4"/>
    <col min="32" max="32" width="1.85546875" style="4" customWidth="1"/>
    <col min="33" max="33" width="11" style="4" customWidth="1"/>
    <col min="34" max="34" width="1.85546875" style="4" customWidth="1"/>
    <col min="35" max="35" width="11" style="4" customWidth="1"/>
    <col min="36" max="36" width="1.85546875" style="4" customWidth="1"/>
    <col min="37" max="37" width="11" style="4" customWidth="1"/>
    <col min="38" max="38" width="1.85546875" style="4" customWidth="1"/>
    <col min="39" max="39" width="11" style="4"/>
    <col min="40" max="40" width="1.85546875" style="4" customWidth="1"/>
    <col min="41" max="41" width="11" style="4"/>
    <col min="42" max="42" width="1.85546875" style="4" customWidth="1"/>
    <col min="43" max="43" width="12.140625" style="4" customWidth="1"/>
    <col min="44" max="44" width="11" style="4" customWidth="1"/>
    <col min="45" max="45" width="1.85546875" style="4" customWidth="1"/>
    <col min="46" max="46" width="11" style="4" customWidth="1"/>
    <col min="47" max="47" width="1.85546875" style="4" customWidth="1"/>
    <col min="48" max="48" width="11" style="4" customWidth="1"/>
    <col min="49" max="49" width="1.85546875" style="4" customWidth="1"/>
    <col min="50" max="50" width="11" style="4" customWidth="1"/>
    <col min="51" max="51" width="1.85546875" style="4" customWidth="1"/>
    <col min="52" max="52" width="11" style="4" customWidth="1"/>
    <col min="53" max="53" width="1.85546875" style="4" customWidth="1"/>
    <col min="54" max="54" width="11" style="4" customWidth="1"/>
    <col min="55" max="55" width="1.85546875" style="4" customWidth="1"/>
    <col min="56" max="56" width="11" style="4" customWidth="1"/>
    <col min="57" max="57" width="1.85546875" style="4" customWidth="1"/>
    <col min="58" max="58" width="11" style="4" customWidth="1"/>
    <col min="59" max="59" width="1.85546875" style="4" customWidth="1"/>
    <col min="60" max="60" width="12.140625" style="4" customWidth="1"/>
    <col min="61" max="64" width="11" style="4"/>
    <col min="65" max="65" width="3" style="4" customWidth="1"/>
    <col min="66" max="72" width="11" style="4"/>
    <col min="73" max="73" width="19" style="4" customWidth="1"/>
    <col min="74" max="77" width="11" style="4"/>
    <col min="78" max="78" width="1.85546875" style="4" customWidth="1"/>
    <col min="79" max="79" width="11" style="4"/>
    <col min="80" max="80" width="3" style="4" customWidth="1"/>
    <col min="81" max="81" width="11" style="4"/>
    <col min="82" max="82" width="1.85546875" style="4" customWidth="1"/>
    <col min="83" max="84" width="11" style="4"/>
    <col min="85" max="85" width="4.140625" style="4" customWidth="1"/>
    <col min="86" max="86" width="9.85546875" style="4" customWidth="1"/>
    <col min="87" max="87" width="5.28515625" style="4" customWidth="1"/>
    <col min="88" max="88" width="11" style="4"/>
    <col min="89" max="89" width="4.140625" style="4" customWidth="1"/>
    <col min="90" max="90" width="11" style="4"/>
    <col min="91" max="91" width="5.28515625" style="4" customWidth="1"/>
    <col min="92" max="92" width="11" style="4"/>
    <col min="93" max="93" width="3" style="4" customWidth="1"/>
    <col min="94" max="94" width="11" style="4"/>
    <col min="95" max="95" width="5.28515625" style="4" customWidth="1"/>
    <col min="96" max="96" width="11" style="4"/>
    <col min="97" max="97" width="4.140625" style="4" customWidth="1"/>
    <col min="98" max="98" width="11" style="4"/>
    <col min="99" max="99" width="4.140625" style="4" customWidth="1"/>
    <col min="100" max="103" width="11" style="4"/>
    <col min="104" max="105" width="3" style="4" customWidth="1"/>
    <col min="106" max="106" width="11" style="4"/>
    <col min="107" max="107" width="23.5703125" style="4" customWidth="1"/>
    <col min="108" max="111" width="11" style="4"/>
    <col min="112" max="112" width="3" style="4" customWidth="1"/>
    <col min="113" max="119" width="11" style="4"/>
    <col min="120" max="120" width="19" style="4" customWidth="1"/>
    <col min="121" max="124" width="11" style="4"/>
    <col min="125" max="125" width="1.85546875" style="4" customWidth="1"/>
    <col min="126" max="126" width="11" style="4"/>
    <col min="127" max="127" width="3" style="4" customWidth="1"/>
    <col min="128" max="128" width="11" style="4"/>
    <col min="129" max="129" width="1.85546875" style="4" customWidth="1"/>
    <col min="130" max="131" width="11" style="4"/>
    <col min="132" max="132" width="4.140625" style="4" customWidth="1"/>
    <col min="133" max="133" width="9.85546875" style="4" customWidth="1"/>
    <col min="134" max="134" width="5.28515625" style="4" customWidth="1"/>
    <col min="135" max="135" width="11" style="4"/>
    <col min="136" max="136" width="4.140625" style="4" customWidth="1"/>
    <col min="137" max="137" width="11" style="4"/>
    <col min="138" max="138" width="5.28515625" style="4" customWidth="1"/>
    <col min="139" max="139" width="11" style="4"/>
    <col min="140" max="140" width="3" style="4" customWidth="1"/>
    <col min="141" max="141" width="11" style="4"/>
    <col min="142" max="142" width="5.28515625" style="4" customWidth="1"/>
    <col min="143" max="143" width="11" style="4"/>
    <col min="144" max="144" width="4.140625" style="4" customWidth="1"/>
    <col min="145" max="145" width="11" style="4"/>
    <col min="146" max="146" width="4.140625" style="4" customWidth="1"/>
    <col min="147" max="150" width="11" style="4"/>
    <col min="151" max="152" width="3" style="4" customWidth="1"/>
    <col min="153" max="153" width="11" style="4"/>
    <col min="154" max="154" width="23.5703125" style="4" customWidth="1"/>
    <col min="155" max="158" width="11" style="4"/>
    <col min="159" max="159" width="3" style="4" customWidth="1"/>
    <col min="160" max="166" width="11" style="4"/>
    <col min="167" max="167" width="19" style="4" customWidth="1"/>
    <col min="168" max="171" width="11" style="4"/>
    <col min="172" max="172" width="1.85546875" style="4" customWidth="1"/>
    <col min="173" max="173" width="11" style="4"/>
    <col min="174" max="174" width="3" style="4" customWidth="1"/>
    <col min="175" max="175" width="11" style="4"/>
    <col min="176" max="176" width="1.85546875" style="4" customWidth="1"/>
    <col min="177" max="178" width="11" style="4"/>
    <col min="179" max="179" width="4.140625" style="4" customWidth="1"/>
    <col min="180" max="180" width="9.85546875" style="4" customWidth="1"/>
    <col min="181" max="181" width="5.28515625" style="4" customWidth="1"/>
    <col min="182" max="182" width="11" style="4"/>
    <col min="183" max="183" width="4.140625" style="4" customWidth="1"/>
    <col min="184" max="184" width="11" style="4"/>
    <col min="185" max="185" width="5.28515625" style="4" customWidth="1"/>
    <col min="186" max="186" width="11" style="4"/>
    <col min="187" max="187" width="3" style="4" customWidth="1"/>
    <col min="188" max="188" width="11" style="4"/>
    <col min="189" max="189" width="5.28515625" style="4" customWidth="1"/>
    <col min="190" max="190" width="11" style="4"/>
    <col min="191" max="191" width="4.140625" style="4" customWidth="1"/>
    <col min="192" max="192" width="11" style="4"/>
    <col min="193" max="193" width="4.140625" style="4" customWidth="1"/>
    <col min="194" max="197" width="11" style="4"/>
    <col min="198" max="199" width="3" style="4" customWidth="1"/>
    <col min="200" max="200" width="11" style="4"/>
    <col min="201" max="201" width="23.5703125" style="4" customWidth="1"/>
    <col min="202" max="205" width="11" style="4"/>
    <col min="206" max="206" width="3" style="4" customWidth="1"/>
    <col min="207" max="213" width="11" style="4"/>
    <col min="214" max="214" width="19" style="4" customWidth="1"/>
    <col min="215" max="218" width="11" style="4"/>
    <col min="219" max="219" width="1.85546875" style="4" customWidth="1"/>
    <col min="220" max="220" width="11" style="4"/>
    <col min="221" max="221" width="3" style="4" customWidth="1"/>
    <col min="222" max="222" width="11" style="4"/>
    <col min="223" max="223" width="1.85546875" style="4" customWidth="1"/>
    <col min="224" max="225" width="11" style="4"/>
    <col min="226" max="226" width="4.140625" style="4" customWidth="1"/>
    <col min="227" max="227" width="9.85546875" style="4" customWidth="1"/>
    <col min="228" max="228" width="5.28515625" style="4" customWidth="1"/>
    <col min="229" max="229" width="11" style="4"/>
    <col min="230" max="230" width="4.140625" style="4" customWidth="1"/>
    <col min="231" max="231" width="11" style="4"/>
    <col min="232" max="232" width="5.28515625" style="4" customWidth="1"/>
    <col min="233" max="233" width="11" style="4"/>
    <col min="234" max="234" width="3" style="4" customWidth="1"/>
    <col min="235" max="235" width="11" style="4"/>
    <col min="236" max="236" width="5.28515625" style="4" customWidth="1"/>
    <col min="237" max="237" width="11" style="4"/>
    <col min="238" max="238" width="4.140625" style="4" customWidth="1"/>
    <col min="239" max="239" width="11" style="4"/>
    <col min="240" max="240" width="4.140625" style="4" customWidth="1"/>
    <col min="241" max="244" width="11" style="4"/>
    <col min="245" max="246" width="3" style="4" customWidth="1"/>
    <col min="247" max="247" width="11" style="4"/>
    <col min="248" max="248" width="23.5703125" style="4" customWidth="1"/>
    <col min="249" max="16384" width="11" style="4"/>
  </cols>
  <sheetData>
    <row r="1" spans="1:65" x14ac:dyDescent="0.25">
      <c r="A1" s="1" t="s">
        <v>0</v>
      </c>
      <c r="V1" s="1" t="s">
        <v>1</v>
      </c>
      <c r="AQ1" s="1" t="s">
        <v>1</v>
      </c>
    </row>
    <row r="2" spans="1:65" s="9" customFormat="1" ht="15" x14ac:dyDescent="0.25">
      <c r="A2" s="5" t="s">
        <v>2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5" t="s">
        <v>2</v>
      </c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8" t="s">
        <v>2</v>
      </c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1:65" s="9" customFormat="1" ht="15" x14ac:dyDescent="0.25">
      <c r="A3" s="5" t="s">
        <v>3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5" t="s">
        <v>3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8" t="s">
        <v>3</v>
      </c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10" t="s">
        <v>4</v>
      </c>
      <c r="BK3" s="7"/>
      <c r="BL3" s="7"/>
    </row>
    <row r="4" spans="1:65" s="9" customFormat="1" ht="15" x14ac:dyDescent="0.25">
      <c r="A4" s="5" t="s">
        <v>5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" t="s">
        <v>5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8" t="s">
        <v>5</v>
      </c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10"/>
      <c r="BK4" s="7"/>
      <c r="BL4" s="7"/>
    </row>
    <row r="5" spans="1:65" x14ac:dyDescent="0.25">
      <c r="A5" s="11" t="s">
        <v>6</v>
      </c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1" t="s">
        <v>6</v>
      </c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1" t="s">
        <v>6</v>
      </c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</row>
    <row r="6" spans="1:65" ht="6" customHeight="1" thickBot="1" x14ac:dyDescent="0.3">
      <c r="A6" s="14" t="s">
        <v>7</v>
      </c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4" t="s">
        <v>7</v>
      </c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7" t="s">
        <v>7</v>
      </c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3"/>
      <c r="BI6" s="13"/>
      <c r="BJ6" s="13"/>
      <c r="BK6" s="13"/>
      <c r="BL6" s="13"/>
    </row>
    <row r="7" spans="1:65" ht="20.100000000000001" customHeight="1" x14ac:dyDescent="0.25">
      <c r="A7" s="18" t="s">
        <v>8</v>
      </c>
      <c r="B7" s="19" t="s">
        <v>9</v>
      </c>
      <c r="C7" s="20"/>
      <c r="D7" s="21" t="s">
        <v>10</v>
      </c>
      <c r="E7" s="21"/>
      <c r="F7" s="21" t="s">
        <v>11</v>
      </c>
      <c r="G7" s="22"/>
      <c r="H7" s="21" t="s">
        <v>12</v>
      </c>
      <c r="I7" s="21"/>
      <c r="J7" s="21" t="s">
        <v>13</v>
      </c>
      <c r="K7" s="22"/>
      <c r="L7" s="21" t="s">
        <v>14</v>
      </c>
      <c r="M7" s="22"/>
      <c r="N7" s="23" t="s">
        <v>15</v>
      </c>
      <c r="O7" s="22"/>
      <c r="P7" s="23" t="s">
        <v>16</v>
      </c>
      <c r="Q7" s="22"/>
      <c r="R7" s="23" t="s">
        <v>17</v>
      </c>
      <c r="S7" s="23"/>
      <c r="T7" s="23" t="s">
        <v>18</v>
      </c>
      <c r="U7" s="24"/>
      <c r="V7" s="25" t="s">
        <v>19</v>
      </c>
      <c r="W7" s="26" t="s">
        <v>20</v>
      </c>
      <c r="X7" s="26"/>
      <c r="Y7" s="26" t="s">
        <v>21</v>
      </c>
      <c r="Z7" s="27"/>
      <c r="AA7" s="28" t="s">
        <v>22</v>
      </c>
      <c r="AB7" s="28"/>
      <c r="AC7" s="28" t="s">
        <v>23</v>
      </c>
      <c r="AD7" s="28"/>
      <c r="AE7" s="26" t="s">
        <v>24</v>
      </c>
      <c r="AF7" s="26"/>
      <c r="AG7" s="29" t="s">
        <v>25</v>
      </c>
      <c r="AH7" s="29"/>
      <c r="AI7" s="29"/>
      <c r="AJ7" s="29"/>
      <c r="AK7" s="29"/>
      <c r="AL7" s="29"/>
      <c r="AM7" s="26" t="s">
        <v>26</v>
      </c>
      <c r="AN7" s="27"/>
      <c r="AO7" s="26" t="s">
        <v>27</v>
      </c>
      <c r="AP7" s="30"/>
      <c r="AQ7" s="25" t="s">
        <v>19</v>
      </c>
      <c r="AR7" s="29" t="s">
        <v>28</v>
      </c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6" t="s">
        <v>29</v>
      </c>
      <c r="BE7" s="26"/>
      <c r="BF7" s="31" t="s">
        <v>30</v>
      </c>
      <c r="BG7" s="32"/>
      <c r="BH7" s="13"/>
      <c r="BI7" s="13"/>
      <c r="BJ7" s="13"/>
      <c r="BK7" s="13"/>
      <c r="BL7" s="13"/>
    </row>
    <row r="8" spans="1:65" ht="22.5" customHeight="1" thickBot="1" x14ac:dyDescent="0.3">
      <c r="A8" s="33"/>
      <c r="B8" s="34"/>
      <c r="C8" s="34"/>
      <c r="D8" s="35"/>
      <c r="E8" s="35"/>
      <c r="F8" s="36"/>
      <c r="G8" s="36"/>
      <c r="H8" s="35"/>
      <c r="I8" s="35"/>
      <c r="J8" s="36"/>
      <c r="K8" s="36"/>
      <c r="L8" s="36"/>
      <c r="M8" s="36"/>
      <c r="N8" s="36"/>
      <c r="O8" s="36"/>
      <c r="P8" s="36"/>
      <c r="Q8" s="36"/>
      <c r="R8" s="37"/>
      <c r="S8" s="37"/>
      <c r="T8" s="37"/>
      <c r="U8" s="38"/>
      <c r="V8" s="39"/>
      <c r="W8" s="40"/>
      <c r="X8" s="40"/>
      <c r="Y8" s="41"/>
      <c r="Z8" s="41"/>
      <c r="AA8" s="42"/>
      <c r="AB8" s="42"/>
      <c r="AC8" s="42"/>
      <c r="AD8" s="42"/>
      <c r="AE8" s="43"/>
      <c r="AF8" s="43"/>
      <c r="AG8" s="44" t="s">
        <v>31</v>
      </c>
      <c r="AH8" s="44"/>
      <c r="AI8" s="44" t="s">
        <v>32</v>
      </c>
      <c r="AJ8" s="44"/>
      <c r="AK8" s="44" t="s">
        <v>33</v>
      </c>
      <c r="AL8" s="44"/>
      <c r="AM8" s="41"/>
      <c r="AN8" s="41"/>
      <c r="AO8" s="41"/>
      <c r="AP8" s="45"/>
      <c r="AQ8" s="39"/>
      <c r="AR8" s="44" t="s">
        <v>31</v>
      </c>
      <c r="AS8" s="44"/>
      <c r="AT8" s="44" t="s">
        <v>34</v>
      </c>
      <c r="AU8" s="44"/>
      <c r="AV8" s="44" t="s">
        <v>35</v>
      </c>
      <c r="AW8" s="44"/>
      <c r="AX8" s="44" t="s">
        <v>36</v>
      </c>
      <c r="AY8" s="44"/>
      <c r="AZ8" s="46" t="s">
        <v>37</v>
      </c>
      <c r="BA8" s="47"/>
      <c r="BB8" s="46" t="s">
        <v>38</v>
      </c>
      <c r="BC8" s="47"/>
      <c r="BD8" s="40"/>
      <c r="BE8" s="40"/>
      <c r="BF8" s="48"/>
      <c r="BG8" s="49"/>
      <c r="BH8" s="13"/>
      <c r="BI8" s="13"/>
      <c r="BJ8" s="50" t="s">
        <v>39</v>
      </c>
      <c r="BK8" s="50" t="s">
        <v>40</v>
      </c>
      <c r="BL8" s="50" t="s">
        <v>41</v>
      </c>
    </row>
    <row r="9" spans="1:65" s="64" customFormat="1" ht="20.100000000000001" hidden="1" customHeight="1" thickTop="1" x14ac:dyDescent="0.2">
      <c r="A9" s="51" t="s">
        <v>42</v>
      </c>
      <c r="B9" s="52"/>
      <c r="C9" s="52"/>
      <c r="D9" s="53">
        <v>0.22270000000000001</v>
      </c>
      <c r="E9" s="54"/>
      <c r="F9" s="51">
        <v>3.6999999999999998E-2</v>
      </c>
      <c r="G9" s="55"/>
      <c r="H9" s="56">
        <v>3.7100000000000001E-2</v>
      </c>
      <c r="I9" s="53"/>
      <c r="J9" s="51">
        <v>6.6699999999999995E-2</v>
      </c>
      <c r="K9" s="55"/>
      <c r="L9" s="51">
        <v>5.6800000000000003E-2</v>
      </c>
      <c r="M9" s="55"/>
      <c r="N9" s="51">
        <v>3.9600000000000003E-2</v>
      </c>
      <c r="O9" s="55"/>
      <c r="P9" s="51">
        <v>7.6E-3</v>
      </c>
      <c r="Q9" s="55"/>
      <c r="R9" s="51">
        <v>3.4599999999999999E-2</v>
      </c>
      <c r="S9" s="55"/>
      <c r="T9" s="51">
        <v>1.5100000000000001E-2</v>
      </c>
      <c r="U9" s="55"/>
      <c r="V9" s="57"/>
      <c r="W9" s="56">
        <v>1.6999999999999999E-3</v>
      </c>
      <c r="X9" s="53"/>
      <c r="Y9" s="51">
        <v>1.9400000000000001E-2</v>
      </c>
      <c r="Z9" s="55"/>
      <c r="AA9" s="51">
        <v>0.1047</v>
      </c>
      <c r="AB9" s="55"/>
      <c r="AC9" s="51">
        <v>0.1263</v>
      </c>
      <c r="AD9" s="58"/>
      <c r="AE9" s="51">
        <v>3.8199999999999998E-2</v>
      </c>
      <c r="AF9" s="55"/>
      <c r="AG9" s="59">
        <v>4.9700000000000001E-2</v>
      </c>
      <c r="AH9" s="60"/>
      <c r="AI9" s="61"/>
      <c r="AJ9" s="62"/>
      <c r="AK9" s="59"/>
      <c r="AL9" s="60"/>
      <c r="AM9" s="51">
        <v>2.0799999999999999E-2</v>
      </c>
      <c r="AN9" s="55"/>
      <c r="AO9" s="51">
        <v>1.15E-2</v>
      </c>
      <c r="AP9" s="55"/>
      <c r="AQ9" s="57"/>
      <c r="AR9" s="59">
        <v>5.6399999999999999E-2</v>
      </c>
      <c r="AS9" s="60">
        <v>4.3900000000000002E-2</v>
      </c>
      <c r="AT9" s="59"/>
      <c r="AU9" s="63"/>
      <c r="AV9" s="59"/>
      <c r="AW9" s="63"/>
      <c r="AX9" s="59"/>
      <c r="AY9" s="63"/>
      <c r="AZ9" s="59"/>
      <c r="BA9" s="63"/>
      <c r="BB9" s="59"/>
      <c r="BC9" s="63"/>
      <c r="BD9" s="56">
        <v>4.6699999999999998E-2</v>
      </c>
      <c r="BE9" s="53"/>
      <c r="BF9" s="51">
        <v>7.4000000000000003E-3</v>
      </c>
      <c r="BG9" s="55"/>
      <c r="BJ9" s="65"/>
      <c r="BK9" s="65"/>
      <c r="BL9" s="65"/>
    </row>
    <row r="10" spans="1:65" s="64" customFormat="1" ht="20.100000000000001" hidden="1" customHeight="1" thickBot="1" x14ac:dyDescent="0.25">
      <c r="A10" s="51"/>
      <c r="B10" s="52">
        <f>SUM(D10:BG10)</f>
        <v>1577.0487574556998</v>
      </c>
      <c r="C10" s="52"/>
      <c r="D10" s="53">
        <f>D9*D21</f>
        <v>352.55637000000002</v>
      </c>
      <c r="E10" s="54"/>
      <c r="F10" s="53">
        <f>F9*F21</f>
        <v>80.253</v>
      </c>
      <c r="G10" s="55"/>
      <c r="H10" s="53">
        <f>H9*H21</f>
        <v>24.043489749999999</v>
      </c>
      <c r="I10" s="53"/>
      <c r="J10" s="53">
        <f>J9*J21</f>
        <v>38.001824749999997</v>
      </c>
      <c r="K10" s="55"/>
      <c r="L10" s="53">
        <f>L9*L21</f>
        <v>101.95798800000001</v>
      </c>
      <c r="M10" s="55"/>
      <c r="N10" s="53">
        <f>N9*N21</f>
        <v>18.926820000000003</v>
      </c>
      <c r="O10" s="55"/>
      <c r="P10" s="53">
        <f>P9*P21</f>
        <v>10.127817</v>
      </c>
      <c r="Q10" s="55"/>
      <c r="R10" s="53">
        <f>R9*R21</f>
        <v>18.179704999999998</v>
      </c>
      <c r="S10" s="55"/>
      <c r="T10" s="53">
        <f>T9*T21</f>
        <v>20.965972499999999</v>
      </c>
      <c r="U10" s="55"/>
      <c r="V10" s="57"/>
      <c r="W10" s="53">
        <f>W9*W21</f>
        <v>1.7137019999999998</v>
      </c>
      <c r="X10" s="53"/>
      <c r="Y10" s="53">
        <f>Y9*Y21</f>
        <v>17.642845000000001</v>
      </c>
      <c r="Z10" s="55"/>
      <c r="AA10" s="53">
        <f>AA9*AA21</f>
        <v>94.502220000000008</v>
      </c>
      <c r="AB10" s="55"/>
      <c r="AC10" s="53">
        <f>AC9*AC21</f>
        <v>130.44769199999999</v>
      </c>
      <c r="AD10" s="58"/>
      <c r="AE10" s="53">
        <f>AE9*AE21</f>
        <v>50.922319000000002</v>
      </c>
      <c r="AF10" s="55"/>
      <c r="AG10" s="53">
        <f>AG9*AG21</f>
        <v>131.3845778875</v>
      </c>
      <c r="AH10" s="60"/>
      <c r="AI10" s="61"/>
      <c r="AJ10" s="62"/>
      <c r="AK10" s="59"/>
      <c r="AL10" s="60"/>
      <c r="AM10" s="53">
        <f>AM9*AM21</f>
        <v>75.187892000000005</v>
      </c>
      <c r="AN10" s="55"/>
      <c r="AO10" s="53">
        <f>AO9*AO21</f>
        <v>21.399688749999999</v>
      </c>
      <c r="AP10" s="55"/>
      <c r="AQ10" s="57"/>
      <c r="AR10" s="53">
        <f>AR9*AR21</f>
        <v>201.9447035682</v>
      </c>
      <c r="AS10" s="60"/>
      <c r="AT10" s="59"/>
      <c r="AU10" s="63"/>
      <c r="AV10" s="59"/>
      <c r="AW10" s="63"/>
      <c r="AX10" s="59"/>
      <c r="AY10" s="63"/>
      <c r="AZ10" s="59"/>
      <c r="BA10" s="63"/>
      <c r="BB10" s="59"/>
      <c r="BC10" s="63"/>
      <c r="BD10" s="53">
        <f>BD9*BD21</f>
        <v>172.85806524999998</v>
      </c>
      <c r="BE10" s="53"/>
      <c r="BF10" s="53">
        <f>BF9*BF21</f>
        <v>14.032064999999999</v>
      </c>
      <c r="BG10" s="55"/>
      <c r="BJ10" s="65"/>
      <c r="BK10" s="65"/>
      <c r="BL10" s="65"/>
    </row>
    <row r="11" spans="1:65" s="81" customFormat="1" ht="18.75" hidden="1" thickTop="1" thickBot="1" x14ac:dyDescent="0.3">
      <c r="A11" s="66" t="s">
        <v>43</v>
      </c>
      <c r="B11" s="67">
        <f t="shared" ref="B11:B35" si="0">(D11*D$9)+(F11*F$9)+(H11*H$9)+(J11*J$9)+(L11*L$9)+(N11*N$9)+(P11*P$9)+(R11*R$9)+(T11*T$9)+(W11*W$9)+(Y11*Y$9)+(AA11*AA$9)+(AC11*AC$9)+(AE11*AE$9)+(AG11*AG$9)+(AM11*AM$9)+(AO11*AO$9)+(AR11*AR$9)+(BD11*BD$9)+(BF11*BF$9)</f>
        <v>1488.3318303282003</v>
      </c>
      <c r="C11" s="68"/>
      <c r="D11" s="69">
        <v>1250.73</v>
      </c>
      <c r="E11" s="70"/>
      <c r="F11" s="69">
        <v>1837.62</v>
      </c>
      <c r="G11" s="70"/>
      <c r="H11" s="69">
        <v>560.51750000000004</v>
      </c>
      <c r="I11" s="71"/>
      <c r="J11" s="69">
        <v>528.06500000000005</v>
      </c>
      <c r="K11" s="72"/>
      <c r="L11" s="69">
        <v>1711.2125000000001</v>
      </c>
      <c r="M11" s="72"/>
      <c r="N11" s="69">
        <v>506.93</v>
      </c>
      <c r="O11" s="70"/>
      <c r="P11" s="69">
        <v>1077.355</v>
      </c>
      <c r="Q11" s="72"/>
      <c r="R11" s="69">
        <v>436.46</v>
      </c>
      <c r="S11" s="72"/>
      <c r="T11" s="69">
        <v>1267.5925</v>
      </c>
      <c r="U11" s="73"/>
      <c r="V11" s="66" t="s">
        <v>43</v>
      </c>
      <c r="W11" s="69">
        <v>751.18</v>
      </c>
      <c r="X11" s="71"/>
      <c r="Y11" s="69">
        <v>793.1825</v>
      </c>
      <c r="Z11" s="74"/>
      <c r="AA11" s="69">
        <v>787.79250000000002</v>
      </c>
      <c r="AB11" s="75"/>
      <c r="AC11" s="69">
        <v>977.40750000000003</v>
      </c>
      <c r="AD11" s="71"/>
      <c r="AE11" s="76">
        <v>1571.8174999999999</v>
      </c>
      <c r="AF11" s="74"/>
      <c r="AG11" s="76">
        <v>3546.3208399999999</v>
      </c>
      <c r="AH11" s="77"/>
      <c r="AI11" s="76">
        <v>4118.2924999999996</v>
      </c>
      <c r="AJ11" s="77"/>
      <c r="AK11" s="69">
        <v>693.3125</v>
      </c>
      <c r="AL11" s="71"/>
      <c r="AM11" s="69">
        <v>3649.2049999999999</v>
      </c>
      <c r="AN11" s="75"/>
      <c r="AO11" s="69">
        <v>1657.1375000000003</v>
      </c>
      <c r="AP11" s="74"/>
      <c r="AQ11" s="66" t="s">
        <v>43</v>
      </c>
      <c r="AR11" s="78">
        <v>3035.6343055000002</v>
      </c>
      <c r="AS11" s="79"/>
      <c r="AT11" s="78">
        <v>4965.4975000000004</v>
      </c>
      <c r="AU11" s="80"/>
      <c r="AV11" s="78">
        <v>2375.6225000000004</v>
      </c>
      <c r="AW11" s="80"/>
      <c r="AX11" s="78">
        <v>1354.0450000000001</v>
      </c>
      <c r="AY11" s="80"/>
      <c r="AZ11" s="78">
        <v>1491.8875000000003</v>
      </c>
      <c r="BA11" s="80"/>
      <c r="BB11" s="78">
        <v>1302.0125</v>
      </c>
      <c r="BC11" s="80"/>
      <c r="BD11" s="78">
        <v>4093.7550000000001</v>
      </c>
      <c r="BE11" s="79"/>
      <c r="BF11" s="78">
        <v>1330.5925</v>
      </c>
      <c r="BG11" s="80"/>
      <c r="BJ11" s="82">
        <v>528.00584175000006</v>
      </c>
      <c r="BK11" s="82">
        <v>316.87877974999998</v>
      </c>
      <c r="BL11" s="82">
        <v>643.44720882820013</v>
      </c>
      <c r="BM11" s="83"/>
    </row>
    <row r="12" spans="1:65" ht="18.75" hidden="1" thickTop="1" thickBot="1" x14ac:dyDescent="0.3">
      <c r="A12" s="50" t="s">
        <v>44</v>
      </c>
      <c r="B12" s="84">
        <f t="shared" si="0"/>
        <v>1365.3040186274</v>
      </c>
      <c r="C12" s="85"/>
      <c r="D12" s="86">
        <v>1259.28</v>
      </c>
      <c r="E12" s="87"/>
      <c r="F12" s="86">
        <v>1535.37</v>
      </c>
      <c r="G12" s="87"/>
      <c r="H12" s="88">
        <v>403.85</v>
      </c>
      <c r="I12" s="86"/>
      <c r="J12" s="86">
        <v>533.91999999999996</v>
      </c>
      <c r="K12" s="89"/>
      <c r="L12" s="86">
        <v>1603.37</v>
      </c>
      <c r="M12" s="89"/>
      <c r="N12" s="86">
        <v>426.84</v>
      </c>
      <c r="O12" s="87"/>
      <c r="P12" s="86">
        <v>879.25</v>
      </c>
      <c r="Q12" s="87"/>
      <c r="R12" s="86">
        <v>232.65</v>
      </c>
      <c r="S12" s="90"/>
      <c r="T12" s="88">
        <v>1442.79</v>
      </c>
      <c r="U12" s="86"/>
      <c r="V12" s="50" t="s">
        <v>44</v>
      </c>
      <c r="W12" s="91">
        <v>755.95</v>
      </c>
      <c r="X12" s="92"/>
      <c r="Y12" s="91">
        <v>856.71</v>
      </c>
      <c r="Z12" s="92"/>
      <c r="AA12" s="91">
        <v>637.66</v>
      </c>
      <c r="AB12" s="91"/>
      <c r="AC12" s="91">
        <v>863.64</v>
      </c>
      <c r="AD12" s="92"/>
      <c r="AE12" s="91">
        <v>1278.3</v>
      </c>
      <c r="AF12" s="91"/>
      <c r="AG12" s="91">
        <v>3783.7488299999995</v>
      </c>
      <c r="AH12" s="91"/>
      <c r="AI12" s="92">
        <v>4381.3599999999997</v>
      </c>
      <c r="AJ12" s="91"/>
      <c r="AK12" s="92">
        <v>802.85</v>
      </c>
      <c r="AL12" s="91"/>
      <c r="AM12" s="91">
        <v>2620.0300000000002</v>
      </c>
      <c r="AN12" s="91"/>
      <c r="AO12" s="91">
        <v>1782.66</v>
      </c>
      <c r="AP12" s="92"/>
      <c r="AQ12" s="50" t="s">
        <v>44</v>
      </c>
      <c r="AR12" s="93">
        <v>2548.6573010000002</v>
      </c>
      <c r="AS12" s="93"/>
      <c r="AT12" s="94">
        <v>4032.38</v>
      </c>
      <c r="AU12" s="93"/>
      <c r="AV12" s="94">
        <v>1956.64</v>
      </c>
      <c r="AW12" s="93"/>
      <c r="AX12" s="94">
        <v>1336.41</v>
      </c>
      <c r="AY12" s="93"/>
      <c r="AZ12" s="94">
        <v>1411.31</v>
      </c>
      <c r="BA12" s="93"/>
      <c r="BB12" s="93">
        <v>1394.28</v>
      </c>
      <c r="BC12" s="94"/>
      <c r="BD12" s="93">
        <v>3773.09</v>
      </c>
      <c r="BE12" s="94"/>
      <c r="BF12" s="94">
        <v>998.89</v>
      </c>
      <c r="BG12" s="93"/>
      <c r="BJ12" s="87">
        <v>502.50222500000007</v>
      </c>
      <c r="BK12" s="87">
        <v>272.41290199999997</v>
      </c>
      <c r="BL12" s="87">
        <v>590.38889162740008</v>
      </c>
    </row>
    <row r="13" spans="1:65" ht="18.75" hidden="1" thickTop="1" thickBot="1" x14ac:dyDescent="0.3">
      <c r="A13" s="50" t="s">
        <v>45</v>
      </c>
      <c r="B13" s="84">
        <f t="shared" si="0"/>
        <v>1435.0599677495998</v>
      </c>
      <c r="C13" s="85"/>
      <c r="D13" s="86">
        <v>1266.68</v>
      </c>
      <c r="E13" s="87"/>
      <c r="F13" s="86">
        <v>1842</v>
      </c>
      <c r="G13" s="87"/>
      <c r="H13" s="88">
        <v>565.37</v>
      </c>
      <c r="I13" s="86"/>
      <c r="J13" s="86">
        <v>403.83</v>
      </c>
      <c r="K13" s="89"/>
      <c r="L13" s="95">
        <v>1489.42</v>
      </c>
      <c r="M13" s="89"/>
      <c r="N13" s="86">
        <v>597.71</v>
      </c>
      <c r="O13" s="87"/>
      <c r="P13" s="86">
        <v>994.59</v>
      </c>
      <c r="Q13" s="87"/>
      <c r="R13" s="86">
        <v>552.17999999999995</v>
      </c>
      <c r="S13" s="90"/>
      <c r="T13" s="88">
        <v>1518.86</v>
      </c>
      <c r="U13" s="86"/>
      <c r="V13" s="50" t="s">
        <v>45</v>
      </c>
      <c r="W13" s="91">
        <v>905.58</v>
      </c>
      <c r="X13" s="92"/>
      <c r="Y13" s="91">
        <v>596.11</v>
      </c>
      <c r="Z13" s="92"/>
      <c r="AA13" s="91">
        <v>638.71</v>
      </c>
      <c r="AB13" s="91"/>
      <c r="AC13" s="91">
        <v>977.27</v>
      </c>
      <c r="AD13" s="92"/>
      <c r="AE13" s="91">
        <v>1478.78</v>
      </c>
      <c r="AF13" s="91"/>
      <c r="AG13" s="91">
        <v>2856.8807999999999</v>
      </c>
      <c r="AH13" s="91"/>
      <c r="AI13" s="92">
        <v>3305.71</v>
      </c>
      <c r="AJ13" s="91"/>
      <c r="AK13" s="92">
        <v>618.11</v>
      </c>
      <c r="AL13" s="91"/>
      <c r="AM13" s="91">
        <v>4944.08</v>
      </c>
      <c r="AN13" s="91"/>
      <c r="AO13" s="91">
        <v>1809.69</v>
      </c>
      <c r="AP13" s="92"/>
      <c r="AQ13" s="50" t="s">
        <v>45</v>
      </c>
      <c r="AR13" s="93">
        <v>2729.3905139999997</v>
      </c>
      <c r="AS13" s="93"/>
      <c r="AT13" s="94">
        <v>4441.1099999999997</v>
      </c>
      <c r="AU13" s="93"/>
      <c r="AV13" s="94">
        <v>2134.0500000000002</v>
      </c>
      <c r="AW13" s="93"/>
      <c r="AX13" s="94">
        <v>1220.26</v>
      </c>
      <c r="AY13" s="93"/>
      <c r="AZ13" s="94">
        <v>1378.41</v>
      </c>
      <c r="BA13" s="93"/>
      <c r="BB13" s="93">
        <v>1239.07</v>
      </c>
      <c r="BC13" s="94"/>
      <c r="BD13" s="93">
        <v>4081.2</v>
      </c>
      <c r="BE13" s="94"/>
      <c r="BF13" s="94">
        <v>1213.2</v>
      </c>
      <c r="BG13" s="93"/>
      <c r="BH13" s="87"/>
      <c r="BI13" s="87"/>
      <c r="BJ13" s="87">
        <v>513.98158000000001</v>
      </c>
      <c r="BK13" s="87">
        <v>301.935768</v>
      </c>
      <c r="BL13" s="87">
        <v>619.14261974959993</v>
      </c>
    </row>
    <row r="14" spans="1:65" ht="18.75" hidden="1" thickTop="1" thickBot="1" x14ac:dyDescent="0.3">
      <c r="A14" s="96" t="s">
        <v>46</v>
      </c>
      <c r="B14" s="84">
        <f t="shared" si="0"/>
        <v>1567.8387130078002</v>
      </c>
      <c r="C14" s="85"/>
      <c r="D14" s="86">
        <v>1140.02</v>
      </c>
      <c r="E14" s="87"/>
      <c r="F14" s="86">
        <v>2315.1999999999998</v>
      </c>
      <c r="G14" s="87"/>
      <c r="H14" s="88">
        <v>706.06</v>
      </c>
      <c r="I14" s="86"/>
      <c r="J14" s="95">
        <v>442.48</v>
      </c>
      <c r="K14" s="90"/>
      <c r="L14" s="95">
        <v>2012.34</v>
      </c>
      <c r="M14" s="90"/>
      <c r="N14" s="86">
        <v>632.63</v>
      </c>
      <c r="O14" s="87"/>
      <c r="P14" s="95">
        <v>1047.73</v>
      </c>
      <c r="Q14" s="90"/>
      <c r="R14" s="86">
        <v>576.97</v>
      </c>
      <c r="S14" s="90"/>
      <c r="T14" s="88">
        <v>801.65</v>
      </c>
      <c r="U14" s="86"/>
      <c r="V14" s="96" t="s">
        <v>46</v>
      </c>
      <c r="W14" s="91">
        <v>621.08000000000004</v>
      </c>
      <c r="X14" s="92"/>
      <c r="Y14" s="97">
        <v>889.16</v>
      </c>
      <c r="Z14" s="98"/>
      <c r="AA14" s="91">
        <v>987.01</v>
      </c>
      <c r="AB14" s="91"/>
      <c r="AC14" s="91">
        <v>750</v>
      </c>
      <c r="AD14" s="92"/>
      <c r="AE14" s="97">
        <v>2065.8200000000002</v>
      </c>
      <c r="AF14" s="98"/>
      <c r="AG14" s="91">
        <v>3676.8201300000001</v>
      </c>
      <c r="AH14" s="91"/>
      <c r="AI14" s="92">
        <v>4283.8</v>
      </c>
      <c r="AJ14" s="91"/>
      <c r="AK14" s="92">
        <v>649.19000000000005</v>
      </c>
      <c r="AL14" s="91"/>
      <c r="AM14" s="91">
        <v>3270.46</v>
      </c>
      <c r="AN14" s="91"/>
      <c r="AO14" s="97">
        <v>1563.27</v>
      </c>
      <c r="AP14" s="98"/>
      <c r="AQ14" s="96" t="s">
        <v>46</v>
      </c>
      <c r="AR14" s="93">
        <v>3542.0876870000006</v>
      </c>
      <c r="AS14" s="93"/>
      <c r="AT14" s="94">
        <v>6229.55</v>
      </c>
      <c r="AU14" s="93"/>
      <c r="AV14" s="94">
        <v>2512.52</v>
      </c>
      <c r="AW14" s="93"/>
      <c r="AX14" s="94">
        <v>1281.6199999999999</v>
      </c>
      <c r="AY14" s="93"/>
      <c r="AZ14" s="94">
        <v>1525.81</v>
      </c>
      <c r="BA14" s="93"/>
      <c r="BB14" s="93">
        <v>1243.3599999999999</v>
      </c>
      <c r="BC14" s="94"/>
      <c r="BD14" s="93">
        <v>4711.0200000000004</v>
      </c>
      <c r="BE14" s="94"/>
      <c r="BF14" s="94">
        <v>1269.92</v>
      </c>
      <c r="BG14" s="93"/>
      <c r="BH14" s="87"/>
      <c r="BI14" s="87"/>
      <c r="BJ14" s="87">
        <v>542.56890399999997</v>
      </c>
      <c r="BK14" s="87">
        <v>327.35288800000001</v>
      </c>
      <c r="BL14" s="87">
        <v>697.91692100780006</v>
      </c>
    </row>
    <row r="15" spans="1:65" ht="18.75" hidden="1" thickTop="1" thickBot="1" x14ac:dyDescent="0.3">
      <c r="A15" s="96" t="s">
        <v>47</v>
      </c>
      <c r="B15" s="84">
        <f t="shared" si="0"/>
        <v>1585.1246219280001</v>
      </c>
      <c r="C15" s="85"/>
      <c r="D15" s="86">
        <v>1336.94</v>
      </c>
      <c r="E15" s="87"/>
      <c r="F15" s="86">
        <v>1657.91</v>
      </c>
      <c r="G15" s="87"/>
      <c r="H15" s="88">
        <v>566.79</v>
      </c>
      <c r="I15" s="86"/>
      <c r="J15" s="95">
        <v>732.03</v>
      </c>
      <c r="K15" s="90"/>
      <c r="L15" s="95">
        <v>1739.72</v>
      </c>
      <c r="M15" s="90"/>
      <c r="N15" s="86">
        <v>370.54</v>
      </c>
      <c r="O15" s="87"/>
      <c r="P15" s="95">
        <v>1387.85</v>
      </c>
      <c r="Q15" s="90"/>
      <c r="R15" s="86">
        <v>384.04</v>
      </c>
      <c r="S15" s="90"/>
      <c r="T15" s="88">
        <v>1307.07</v>
      </c>
      <c r="U15" s="86"/>
      <c r="V15" s="96" t="s">
        <v>47</v>
      </c>
      <c r="W15" s="91">
        <v>722.11</v>
      </c>
      <c r="X15" s="92"/>
      <c r="Y15" s="97">
        <v>830.75</v>
      </c>
      <c r="Z15" s="98"/>
      <c r="AA15" s="91">
        <v>887.79</v>
      </c>
      <c r="AB15" s="91"/>
      <c r="AC15" s="91">
        <v>1318.72</v>
      </c>
      <c r="AD15" s="92"/>
      <c r="AE15" s="97">
        <v>1464.37</v>
      </c>
      <c r="AF15" s="98"/>
      <c r="AG15" s="91">
        <v>3867.8335999999999</v>
      </c>
      <c r="AH15" s="91"/>
      <c r="AI15" s="92">
        <v>4502.3</v>
      </c>
      <c r="AJ15" s="91"/>
      <c r="AK15" s="92">
        <v>703.1</v>
      </c>
      <c r="AL15" s="91"/>
      <c r="AM15" s="91">
        <v>3762.25</v>
      </c>
      <c r="AN15" s="91"/>
      <c r="AO15" s="97">
        <v>1472.93</v>
      </c>
      <c r="AP15" s="98"/>
      <c r="AQ15" s="96" t="s">
        <v>47</v>
      </c>
      <c r="AR15" s="93">
        <v>3322.4017200000003</v>
      </c>
      <c r="AS15" s="93"/>
      <c r="AT15" s="94">
        <v>5158.95</v>
      </c>
      <c r="AU15" s="93"/>
      <c r="AV15" s="94">
        <v>2899.28</v>
      </c>
      <c r="AW15" s="93"/>
      <c r="AX15" s="94">
        <v>1577.89</v>
      </c>
      <c r="AY15" s="93"/>
      <c r="AZ15" s="94">
        <v>1652.02</v>
      </c>
      <c r="BA15" s="93"/>
      <c r="BB15" s="93">
        <v>1331.34</v>
      </c>
      <c r="BC15" s="94"/>
      <c r="BD15" s="93">
        <v>3809.71</v>
      </c>
      <c r="BE15" s="94"/>
      <c r="BF15" s="94">
        <v>1840.36</v>
      </c>
      <c r="BG15" s="93"/>
      <c r="BH15" s="87"/>
      <c r="BI15" s="87"/>
      <c r="BJ15" s="87">
        <v>552.97065799999996</v>
      </c>
      <c r="BK15" s="87">
        <v>365.81356100000005</v>
      </c>
      <c r="BL15" s="87">
        <v>666.340402928</v>
      </c>
    </row>
    <row r="16" spans="1:65" s="81" customFormat="1" ht="18.75" hidden="1" thickTop="1" thickBot="1" x14ac:dyDescent="0.3">
      <c r="A16" s="99" t="s">
        <v>48</v>
      </c>
      <c r="B16" s="67">
        <f t="shared" si="0"/>
        <v>1502.29859235495</v>
      </c>
      <c r="C16" s="68"/>
      <c r="D16" s="71">
        <v>1385.2774999999999</v>
      </c>
      <c r="E16" s="68"/>
      <c r="F16" s="69">
        <v>2025.7525000000001</v>
      </c>
      <c r="G16" s="68"/>
      <c r="H16" s="69">
        <v>587.66750000000002</v>
      </c>
      <c r="I16" s="71"/>
      <c r="J16" s="69">
        <v>565.72</v>
      </c>
      <c r="K16" s="70"/>
      <c r="L16" s="69">
        <v>1985.0650000000001</v>
      </c>
      <c r="M16" s="72"/>
      <c r="N16" s="69">
        <v>507.45249999999999</v>
      </c>
      <c r="O16" s="70"/>
      <c r="P16" s="69">
        <v>1225.7750000000001</v>
      </c>
      <c r="Q16" s="70"/>
      <c r="R16" s="69">
        <v>509.6925</v>
      </c>
      <c r="S16" s="72"/>
      <c r="T16" s="69">
        <v>1314.56</v>
      </c>
      <c r="U16" s="73"/>
      <c r="V16" s="66" t="s">
        <v>48</v>
      </c>
      <c r="W16" s="69">
        <v>868.65250000000003</v>
      </c>
      <c r="X16" s="71"/>
      <c r="Y16" s="69">
        <v>760.95500000000004</v>
      </c>
      <c r="Z16" s="75"/>
      <c r="AA16" s="69">
        <v>866.6875</v>
      </c>
      <c r="AB16" s="74"/>
      <c r="AC16" s="69">
        <v>950.32249999999999</v>
      </c>
      <c r="AD16" s="71"/>
      <c r="AE16" s="76">
        <v>1429.105</v>
      </c>
      <c r="AF16" s="74"/>
      <c r="AG16" s="76">
        <v>3252.7130724999997</v>
      </c>
      <c r="AH16" s="77"/>
      <c r="AI16" s="76">
        <v>3756.5574999999999</v>
      </c>
      <c r="AJ16" s="77"/>
      <c r="AK16" s="69">
        <v>739.52499999999998</v>
      </c>
      <c r="AL16" s="71"/>
      <c r="AM16" s="69">
        <v>3403.652</v>
      </c>
      <c r="AN16" s="74"/>
      <c r="AO16" s="69">
        <v>1728.8824999999999</v>
      </c>
      <c r="AP16" s="74"/>
      <c r="AQ16" s="66" t="s">
        <v>48</v>
      </c>
      <c r="AR16" s="78">
        <v>3372.2877092500003</v>
      </c>
      <c r="AS16" s="79"/>
      <c r="AT16" s="78">
        <v>6069.9250000000002</v>
      </c>
      <c r="AU16" s="80"/>
      <c r="AV16" s="78">
        <v>2122.4349999999999</v>
      </c>
      <c r="AW16" s="80"/>
      <c r="AX16" s="78">
        <v>1472.2525000000001</v>
      </c>
      <c r="AY16" s="80"/>
      <c r="AZ16" s="78">
        <v>1415.98</v>
      </c>
      <c r="BA16" s="80"/>
      <c r="BB16" s="78">
        <v>1324.4075</v>
      </c>
      <c r="BC16" s="79"/>
      <c r="BD16" s="78">
        <v>3081.5825000000004</v>
      </c>
      <c r="BE16" s="80"/>
      <c r="BF16" s="78">
        <v>1569.825</v>
      </c>
      <c r="BG16" s="80"/>
      <c r="BJ16" s="82">
        <v>585.15283099999988</v>
      </c>
      <c r="BK16" s="82">
        <v>319.08417674999998</v>
      </c>
      <c r="BL16" s="82">
        <v>598.0615846049501</v>
      </c>
      <c r="BM16" s="83"/>
    </row>
    <row r="17" spans="1:65" ht="18.75" hidden="1" thickTop="1" thickBot="1" x14ac:dyDescent="0.3">
      <c r="A17" s="50" t="s">
        <v>44</v>
      </c>
      <c r="B17" s="84">
        <f t="shared" si="0"/>
        <v>1452.7594494092</v>
      </c>
      <c r="C17" s="100"/>
      <c r="D17" s="86">
        <v>1399.06</v>
      </c>
      <c r="E17" s="87"/>
      <c r="F17" s="86">
        <v>1757.08</v>
      </c>
      <c r="G17" s="87"/>
      <c r="H17" s="88">
        <v>466.12</v>
      </c>
      <c r="I17" s="86"/>
      <c r="J17" s="86">
        <v>595.85</v>
      </c>
      <c r="K17" s="89"/>
      <c r="L17" s="86">
        <v>1972.15</v>
      </c>
      <c r="M17" s="87"/>
      <c r="N17" s="86">
        <v>414.03</v>
      </c>
      <c r="O17" s="87"/>
      <c r="P17" s="86">
        <v>1186.99</v>
      </c>
      <c r="Q17" s="87"/>
      <c r="R17" s="86">
        <v>256.38</v>
      </c>
      <c r="S17" s="90"/>
      <c r="T17" s="86">
        <v>1600.23</v>
      </c>
      <c r="U17" s="86"/>
      <c r="V17" s="50" t="s">
        <v>44</v>
      </c>
      <c r="W17" s="91">
        <v>965.73</v>
      </c>
      <c r="X17" s="92"/>
      <c r="Y17" s="91">
        <v>831.01</v>
      </c>
      <c r="Z17" s="91"/>
      <c r="AA17" s="91">
        <v>706.85</v>
      </c>
      <c r="AB17" s="91"/>
      <c r="AC17" s="91">
        <v>811.82</v>
      </c>
      <c r="AD17" s="92"/>
      <c r="AE17" s="91">
        <v>1256.0999999999999</v>
      </c>
      <c r="AF17" s="101"/>
      <c r="AG17" s="91">
        <v>3723.1823399999994</v>
      </c>
      <c r="AH17" s="91"/>
      <c r="AI17" s="91">
        <v>4296.49</v>
      </c>
      <c r="AJ17" s="91"/>
      <c r="AK17" s="91">
        <v>863.51</v>
      </c>
      <c r="AL17" s="91"/>
      <c r="AM17" s="91">
        <v>2652.26</v>
      </c>
      <c r="AN17" s="91"/>
      <c r="AO17" s="91">
        <v>1895.5</v>
      </c>
      <c r="AP17" s="92"/>
      <c r="AQ17" s="50" t="s">
        <v>44</v>
      </c>
      <c r="AR17" s="93">
        <v>3139.9906579999997</v>
      </c>
      <c r="AS17" s="93"/>
      <c r="AT17" s="94">
        <v>5628.32</v>
      </c>
      <c r="AU17" s="93"/>
      <c r="AV17" s="94">
        <v>1887.82</v>
      </c>
      <c r="AW17" s="93"/>
      <c r="AX17" s="94">
        <v>1455.06</v>
      </c>
      <c r="AY17" s="93"/>
      <c r="AZ17" s="94">
        <v>1447.38</v>
      </c>
      <c r="BA17" s="93"/>
      <c r="BB17" s="93">
        <v>1385.76</v>
      </c>
      <c r="BC17" s="94"/>
      <c r="BD17" s="93">
        <v>3395.78</v>
      </c>
      <c r="BE17" s="94"/>
      <c r="BF17" s="93">
        <v>1175.58</v>
      </c>
      <c r="BG17" s="93"/>
      <c r="BH17" s="87"/>
      <c r="BI17" s="87"/>
      <c r="BJ17" s="87">
        <v>571.05370100000005</v>
      </c>
      <c r="BK17" s="87">
        <v>275.32063700000003</v>
      </c>
      <c r="BL17" s="87">
        <v>606.38511140920002</v>
      </c>
    </row>
    <row r="18" spans="1:65" ht="18.75" hidden="1" thickTop="1" thickBot="1" x14ac:dyDescent="0.3">
      <c r="A18" s="50" t="s">
        <v>45</v>
      </c>
      <c r="B18" s="84">
        <f t="shared" si="0"/>
        <v>1491.2168891388001</v>
      </c>
      <c r="C18" s="100"/>
      <c r="D18" s="95">
        <v>1369.54</v>
      </c>
      <c r="E18" s="90"/>
      <c r="F18" s="95">
        <v>2016.99</v>
      </c>
      <c r="G18" s="90"/>
      <c r="H18" s="88">
        <v>546.94000000000005</v>
      </c>
      <c r="I18" s="86"/>
      <c r="J18" s="86">
        <v>416.55</v>
      </c>
      <c r="K18" s="89"/>
      <c r="L18" s="95">
        <v>1957.84</v>
      </c>
      <c r="M18" s="90"/>
      <c r="N18" s="86">
        <v>578.22</v>
      </c>
      <c r="O18" s="87"/>
      <c r="P18" s="86">
        <v>1217.97</v>
      </c>
      <c r="Q18" s="87"/>
      <c r="R18" s="95">
        <v>612.09</v>
      </c>
      <c r="S18" s="90"/>
      <c r="T18" s="86">
        <v>1780.26</v>
      </c>
      <c r="U18" s="86"/>
      <c r="V18" s="50" t="s">
        <v>45</v>
      </c>
      <c r="W18" s="91">
        <v>1055.81</v>
      </c>
      <c r="X18" s="92"/>
      <c r="Y18" s="91">
        <v>570.12</v>
      </c>
      <c r="Z18" s="91"/>
      <c r="AA18" s="97">
        <v>669.94</v>
      </c>
      <c r="AB18" s="98"/>
      <c r="AC18" s="91">
        <v>946.49</v>
      </c>
      <c r="AD18" s="92"/>
      <c r="AE18" s="91">
        <v>1602.26</v>
      </c>
      <c r="AF18" s="91"/>
      <c r="AG18" s="91">
        <v>3169.98018</v>
      </c>
      <c r="AH18" s="91"/>
      <c r="AI18" s="91">
        <v>3687.59</v>
      </c>
      <c r="AJ18" s="91"/>
      <c r="AK18" s="91">
        <v>588.13</v>
      </c>
      <c r="AL18" s="91"/>
      <c r="AM18" s="91">
        <v>4758.6880000000001</v>
      </c>
      <c r="AN18" s="91"/>
      <c r="AO18" s="91">
        <v>2102.13</v>
      </c>
      <c r="AP18" s="92"/>
      <c r="AQ18" s="50" t="s">
        <v>45</v>
      </c>
      <c r="AR18" s="93">
        <v>3184.2037020000002</v>
      </c>
      <c r="AS18" s="93"/>
      <c r="AT18" s="94">
        <v>5697.06</v>
      </c>
      <c r="AU18" s="93"/>
      <c r="AV18" s="94">
        <v>2071.7600000000002</v>
      </c>
      <c r="AW18" s="93"/>
      <c r="AX18" s="94">
        <v>1395.96</v>
      </c>
      <c r="AY18" s="93"/>
      <c r="AZ18" s="94">
        <v>1294.0999999999999</v>
      </c>
      <c r="BA18" s="93"/>
      <c r="BB18" s="93">
        <v>1193.76</v>
      </c>
      <c r="BC18" s="94"/>
      <c r="BD18" s="93">
        <v>2923.77</v>
      </c>
      <c r="BE18" s="94"/>
      <c r="BF18" s="93">
        <v>1556.54</v>
      </c>
      <c r="BG18" s="93"/>
      <c r="BH18" s="87"/>
      <c r="BI18" s="87"/>
      <c r="BJ18" s="87">
        <v>571.05994299999998</v>
      </c>
      <c r="BK18" s="87">
        <v>311.80618199999998</v>
      </c>
      <c r="BL18" s="87">
        <v>608.35076413879995</v>
      </c>
    </row>
    <row r="19" spans="1:65" ht="18.75" hidden="1" thickTop="1" thickBot="1" x14ac:dyDescent="0.3">
      <c r="A19" s="96" t="s">
        <v>46</v>
      </c>
      <c r="B19" s="84">
        <f t="shared" si="0"/>
        <v>1544.9053887155999</v>
      </c>
      <c r="C19" s="100"/>
      <c r="D19" s="86">
        <v>1273.4000000000001</v>
      </c>
      <c r="E19" s="87"/>
      <c r="F19" s="86">
        <v>2625.44</v>
      </c>
      <c r="G19" s="87"/>
      <c r="H19" s="88">
        <v>747.01</v>
      </c>
      <c r="I19" s="86"/>
      <c r="J19" s="86">
        <v>486.17</v>
      </c>
      <c r="K19" s="89"/>
      <c r="L19" s="86">
        <v>2137.11</v>
      </c>
      <c r="M19" s="87"/>
      <c r="N19" s="86">
        <v>609.22</v>
      </c>
      <c r="O19" s="87"/>
      <c r="P19" s="86">
        <v>1094.8800000000001</v>
      </c>
      <c r="Q19" s="87"/>
      <c r="R19" s="86">
        <v>670.03</v>
      </c>
      <c r="S19" s="90"/>
      <c r="T19" s="86">
        <v>687.01</v>
      </c>
      <c r="U19" s="86"/>
      <c r="V19" s="96" t="s">
        <v>46</v>
      </c>
      <c r="W19" s="91">
        <v>671.39</v>
      </c>
      <c r="X19" s="92"/>
      <c r="Y19" s="91">
        <v>851.82</v>
      </c>
      <c r="Z19" s="91"/>
      <c r="AA19" s="91">
        <v>1126.18</v>
      </c>
      <c r="AB19" s="91"/>
      <c r="AC19" s="91">
        <v>815.25</v>
      </c>
      <c r="AD19" s="92"/>
      <c r="AE19" s="91">
        <v>1683.64</v>
      </c>
      <c r="AF19" s="91"/>
      <c r="AG19" s="91">
        <v>3078.28352</v>
      </c>
      <c r="AH19" s="91"/>
      <c r="AI19" s="91">
        <v>3549.13</v>
      </c>
      <c r="AJ19" s="91"/>
      <c r="AK19" s="91">
        <v>729.69</v>
      </c>
      <c r="AL19" s="91"/>
      <c r="AM19" s="91">
        <v>2904.17</v>
      </c>
      <c r="AN19" s="91"/>
      <c r="AO19" s="91">
        <v>1478.85</v>
      </c>
      <c r="AP19" s="91"/>
      <c r="AQ19" s="96" t="s">
        <v>46</v>
      </c>
      <c r="AR19" s="93">
        <v>4116.6417689999998</v>
      </c>
      <c r="AS19" s="93"/>
      <c r="AT19" s="94">
        <v>7823.07</v>
      </c>
      <c r="AU19" s="93"/>
      <c r="AV19" s="94">
        <v>2533.15</v>
      </c>
      <c r="AW19" s="93"/>
      <c r="AX19" s="94">
        <v>1341.22</v>
      </c>
      <c r="AY19" s="93"/>
      <c r="AZ19" s="94">
        <v>1277.8699999999999</v>
      </c>
      <c r="BA19" s="93"/>
      <c r="BB19" s="93">
        <v>1276.22</v>
      </c>
      <c r="BC19" s="94"/>
      <c r="BD19" s="93">
        <v>3000.92</v>
      </c>
      <c r="BE19" s="94"/>
      <c r="BF19" s="93">
        <v>1494.7</v>
      </c>
      <c r="BG19" s="93"/>
      <c r="BH19" s="87"/>
      <c r="BI19" s="87"/>
      <c r="BJ19" s="87">
        <v>594.70311800000002</v>
      </c>
      <c r="BK19" s="87">
        <v>336.415729</v>
      </c>
      <c r="BL19" s="87">
        <v>613.78654171560004</v>
      </c>
    </row>
    <row r="20" spans="1:65" ht="18.75" hidden="1" thickTop="1" thickBot="1" x14ac:dyDescent="0.3">
      <c r="A20" s="96" t="s">
        <v>47</v>
      </c>
      <c r="B20" s="84">
        <f t="shared" si="0"/>
        <v>1520.3126421561999</v>
      </c>
      <c r="C20" s="100"/>
      <c r="D20" s="95">
        <v>1499.11</v>
      </c>
      <c r="E20" s="90"/>
      <c r="F20" s="86">
        <v>1703.5</v>
      </c>
      <c r="G20" s="87"/>
      <c r="H20" s="88">
        <v>590.6</v>
      </c>
      <c r="I20" s="86"/>
      <c r="J20" s="86">
        <v>764.31</v>
      </c>
      <c r="K20" s="89"/>
      <c r="L20" s="88">
        <v>1873.16</v>
      </c>
      <c r="M20" s="87"/>
      <c r="N20" s="86">
        <v>428.34</v>
      </c>
      <c r="O20" s="87"/>
      <c r="P20" s="86">
        <v>1403.26</v>
      </c>
      <c r="Q20" s="87"/>
      <c r="R20" s="86">
        <v>500.27</v>
      </c>
      <c r="S20" s="90"/>
      <c r="T20" s="86">
        <v>1190.74</v>
      </c>
      <c r="U20" s="86"/>
      <c r="V20" s="96" t="s">
        <v>47</v>
      </c>
      <c r="W20" s="91">
        <v>781.68</v>
      </c>
      <c r="X20" s="92"/>
      <c r="Y20" s="91">
        <v>790.87</v>
      </c>
      <c r="Z20" s="91"/>
      <c r="AA20" s="91">
        <v>963.78</v>
      </c>
      <c r="AB20" s="91"/>
      <c r="AC20" s="91">
        <v>1227.73</v>
      </c>
      <c r="AD20" s="92"/>
      <c r="AE20" s="91">
        <v>1174.42</v>
      </c>
      <c r="AF20" s="91"/>
      <c r="AG20" s="91">
        <v>3039.4062499999995</v>
      </c>
      <c r="AH20" s="91"/>
      <c r="AI20" s="91">
        <v>3493.02</v>
      </c>
      <c r="AJ20" s="91"/>
      <c r="AK20" s="91">
        <v>776.77</v>
      </c>
      <c r="AL20" s="91"/>
      <c r="AM20" s="97">
        <v>3299.49</v>
      </c>
      <c r="AN20" s="98"/>
      <c r="AO20" s="97">
        <v>1439.05</v>
      </c>
      <c r="AP20" s="98"/>
      <c r="AQ20" s="96" t="s">
        <v>47</v>
      </c>
      <c r="AR20" s="93">
        <v>3048.3147079999999</v>
      </c>
      <c r="AS20" s="93"/>
      <c r="AT20" s="94">
        <v>5131.25</v>
      </c>
      <c r="AU20" s="93"/>
      <c r="AV20" s="94">
        <v>1997.01</v>
      </c>
      <c r="AW20" s="93"/>
      <c r="AX20" s="94">
        <v>1696.77</v>
      </c>
      <c r="AY20" s="93"/>
      <c r="AZ20" s="94">
        <v>1644.57</v>
      </c>
      <c r="BA20" s="93"/>
      <c r="BB20" s="93">
        <v>1441.89</v>
      </c>
      <c r="BC20" s="94"/>
      <c r="BD20" s="93">
        <v>3005.86</v>
      </c>
      <c r="BE20" s="94"/>
      <c r="BF20" s="93">
        <v>2052.48</v>
      </c>
      <c r="BG20" s="93"/>
      <c r="BH20" s="87"/>
      <c r="BI20" s="87"/>
      <c r="BJ20" s="87">
        <v>603.79456199999993</v>
      </c>
      <c r="BK20" s="87">
        <v>352.79415899999998</v>
      </c>
      <c r="BL20" s="87">
        <v>563.72392115619994</v>
      </c>
    </row>
    <row r="21" spans="1:65" s="81" customFormat="1" ht="18.75" hidden="1" thickTop="1" thickBot="1" x14ac:dyDescent="0.3">
      <c r="A21" s="102" t="s">
        <v>49</v>
      </c>
      <c r="B21" s="103">
        <f t="shared" si="0"/>
        <v>1577.0487574556998</v>
      </c>
      <c r="C21" s="68"/>
      <c r="D21" s="103">
        <v>1583.1</v>
      </c>
      <c r="E21" s="68"/>
      <c r="F21" s="103">
        <v>2169</v>
      </c>
      <c r="G21" s="68"/>
      <c r="H21" s="103">
        <v>648.07249999999999</v>
      </c>
      <c r="I21" s="71"/>
      <c r="J21" s="103">
        <v>569.74249999999995</v>
      </c>
      <c r="K21" s="70"/>
      <c r="L21" s="103">
        <v>1795.0350000000001</v>
      </c>
      <c r="M21" s="72"/>
      <c r="N21" s="103">
        <v>477.95</v>
      </c>
      <c r="O21" s="70"/>
      <c r="P21" s="103">
        <v>1332.6075000000001</v>
      </c>
      <c r="Q21" s="70"/>
      <c r="R21" s="103">
        <v>525.42499999999995</v>
      </c>
      <c r="S21" s="72"/>
      <c r="T21" s="103">
        <v>1388.4749999999999</v>
      </c>
      <c r="U21" s="73"/>
      <c r="V21" s="102" t="s">
        <v>49</v>
      </c>
      <c r="W21" s="103">
        <v>1008.06</v>
      </c>
      <c r="X21" s="71"/>
      <c r="Y21" s="103">
        <v>909.42499999999995</v>
      </c>
      <c r="Z21" s="75"/>
      <c r="AA21" s="103">
        <v>902.6</v>
      </c>
      <c r="AB21" s="74"/>
      <c r="AC21" s="103">
        <v>1032.8399999999999</v>
      </c>
      <c r="AD21" s="71"/>
      <c r="AE21" s="103">
        <v>1333.0450000000001</v>
      </c>
      <c r="AF21" s="74"/>
      <c r="AG21" s="103">
        <v>2643.5528749999999</v>
      </c>
      <c r="AH21" s="77"/>
      <c r="AI21" s="103">
        <v>3024.125</v>
      </c>
      <c r="AJ21" s="77"/>
      <c r="AK21" s="103">
        <v>745.25</v>
      </c>
      <c r="AL21" s="71"/>
      <c r="AM21" s="103">
        <v>3614.8025000000002</v>
      </c>
      <c r="AN21" s="74"/>
      <c r="AO21" s="103">
        <v>1860.8425</v>
      </c>
      <c r="AP21" s="74"/>
      <c r="AQ21" s="102" t="s">
        <v>49</v>
      </c>
      <c r="AR21" s="103">
        <v>3580.5798504999998</v>
      </c>
      <c r="AS21" s="79"/>
      <c r="AT21" s="103">
        <v>6624.55</v>
      </c>
      <c r="AU21" s="80"/>
      <c r="AV21" s="103">
        <v>2148.9250000000002</v>
      </c>
      <c r="AW21" s="80"/>
      <c r="AX21" s="103">
        <v>1495.9749999999999</v>
      </c>
      <c r="AY21" s="80"/>
      <c r="AZ21" s="103">
        <v>1297.9749999999999</v>
      </c>
      <c r="BA21" s="80"/>
      <c r="BB21" s="103">
        <v>1446.79</v>
      </c>
      <c r="BC21" s="79"/>
      <c r="BD21" s="103">
        <v>3701.4575</v>
      </c>
      <c r="BE21" s="80"/>
      <c r="BF21" s="103">
        <v>1896.2249999999999</v>
      </c>
      <c r="BG21" s="80"/>
      <c r="BJ21" s="82">
        <v>625.86730950000003</v>
      </c>
      <c r="BK21" s="82">
        <v>334.37445550000001</v>
      </c>
      <c r="BL21" s="82">
        <v>616.80699245569997</v>
      </c>
      <c r="BM21" s="83"/>
    </row>
    <row r="22" spans="1:65" ht="18.75" hidden="1" thickTop="1" thickBot="1" x14ac:dyDescent="0.3">
      <c r="A22" s="50" t="s">
        <v>44</v>
      </c>
      <c r="B22" s="84">
        <f t="shared" si="0"/>
        <v>1440.4123346148001</v>
      </c>
      <c r="C22" s="100"/>
      <c r="D22" s="95">
        <v>1550.2</v>
      </c>
      <c r="E22" s="100"/>
      <c r="F22" s="95">
        <v>2011.2</v>
      </c>
      <c r="G22" s="100"/>
      <c r="H22" s="104">
        <v>499.8</v>
      </c>
      <c r="I22" s="100"/>
      <c r="J22" s="95">
        <v>646.9</v>
      </c>
      <c r="K22" s="100"/>
      <c r="L22" s="104">
        <v>1739.44</v>
      </c>
      <c r="M22" s="105"/>
      <c r="N22" s="95">
        <v>342.4</v>
      </c>
      <c r="O22" s="105"/>
      <c r="P22" s="95">
        <v>1248.83</v>
      </c>
      <c r="Q22" s="105"/>
      <c r="R22" s="95">
        <v>270.60000000000002</v>
      </c>
      <c r="S22" s="100"/>
      <c r="T22" s="95">
        <v>1641.3</v>
      </c>
      <c r="U22" s="100"/>
      <c r="V22" s="50" t="s">
        <v>44</v>
      </c>
      <c r="W22" s="97">
        <v>1244.3399999999999</v>
      </c>
      <c r="X22" s="106"/>
      <c r="Y22" s="97">
        <v>1083.3</v>
      </c>
      <c r="Z22" s="100"/>
      <c r="AA22" s="97">
        <v>792.1</v>
      </c>
      <c r="AB22" s="100"/>
      <c r="AC22" s="97">
        <v>821.16</v>
      </c>
      <c r="AD22" s="106"/>
      <c r="AE22" s="97">
        <v>984.78</v>
      </c>
      <c r="AF22" s="97"/>
      <c r="AG22" s="97">
        <v>2627.4722999999999</v>
      </c>
      <c r="AH22" s="100"/>
      <c r="AI22" s="97">
        <v>3000.4</v>
      </c>
      <c r="AJ22" s="100"/>
      <c r="AK22" s="97">
        <v>767.3</v>
      </c>
      <c r="AL22" s="100"/>
      <c r="AM22" s="97">
        <v>2477.21</v>
      </c>
      <c r="AN22" s="97"/>
      <c r="AO22" s="97">
        <v>2042.5</v>
      </c>
      <c r="AP22" s="100"/>
      <c r="AQ22" s="50" t="s">
        <v>44</v>
      </c>
      <c r="AR22" s="107">
        <v>3028.7662820000005</v>
      </c>
      <c r="AS22" s="100"/>
      <c r="AT22" s="107">
        <v>5498.3</v>
      </c>
      <c r="AU22" s="100"/>
      <c r="AV22" s="107">
        <v>1858.9</v>
      </c>
      <c r="AW22" s="100"/>
      <c r="AX22" s="107">
        <v>1425.5</v>
      </c>
      <c r="AY22" s="100"/>
      <c r="AZ22" s="107">
        <v>1009.9</v>
      </c>
      <c r="BA22" s="100"/>
      <c r="BB22" s="107">
        <v>1567.16</v>
      </c>
      <c r="BC22" s="84"/>
      <c r="BD22" s="107">
        <v>3624.99</v>
      </c>
      <c r="BE22" s="84"/>
      <c r="BF22" s="84">
        <v>1348.1</v>
      </c>
      <c r="BG22" s="100"/>
      <c r="BH22" s="87"/>
      <c r="BI22" s="87"/>
      <c r="BJ22" s="87">
        <v>603.18509000000006</v>
      </c>
      <c r="BK22" s="87">
        <v>281.54176200000001</v>
      </c>
      <c r="BL22" s="87">
        <v>555.68548261480009</v>
      </c>
    </row>
    <row r="23" spans="1:65" ht="18.75" hidden="1" thickTop="1" thickBot="1" x14ac:dyDescent="0.3">
      <c r="A23" s="50" t="s">
        <v>45</v>
      </c>
      <c r="B23" s="84">
        <f t="shared" si="0"/>
        <v>1545.6574536440005</v>
      </c>
      <c r="C23" s="100"/>
      <c r="D23" s="95">
        <v>1575.1</v>
      </c>
      <c r="E23" s="100"/>
      <c r="F23" s="95">
        <v>2133.3000000000002</v>
      </c>
      <c r="G23" s="105"/>
      <c r="H23" s="104">
        <v>550.79999999999995</v>
      </c>
      <c r="I23" s="100"/>
      <c r="J23" s="95">
        <v>445.5</v>
      </c>
      <c r="K23" s="100"/>
      <c r="L23" s="88">
        <v>1728.3</v>
      </c>
      <c r="M23" s="87"/>
      <c r="N23" s="86">
        <v>560.79999999999995</v>
      </c>
      <c r="O23" s="87"/>
      <c r="P23" s="86">
        <v>1279</v>
      </c>
      <c r="Q23" s="87"/>
      <c r="R23" s="86">
        <v>584.79999999999995</v>
      </c>
      <c r="S23" s="87"/>
      <c r="T23" s="86">
        <v>1885.2</v>
      </c>
      <c r="U23" s="86"/>
      <c r="V23" s="50" t="s">
        <v>45</v>
      </c>
      <c r="W23" s="91">
        <v>1201.0999999999999</v>
      </c>
      <c r="X23" s="92"/>
      <c r="Y23" s="91">
        <v>642.9</v>
      </c>
      <c r="Z23" s="91"/>
      <c r="AA23" s="91">
        <v>764</v>
      </c>
      <c r="AB23" s="91"/>
      <c r="AC23" s="91">
        <v>994.5</v>
      </c>
      <c r="AD23" s="92"/>
      <c r="AE23" s="91">
        <v>1473.9</v>
      </c>
      <c r="AF23" s="91"/>
      <c r="AG23" s="91">
        <v>2453.8015999999998</v>
      </c>
      <c r="AH23" s="91"/>
      <c r="AI23" s="91">
        <v>2837.1</v>
      </c>
      <c r="AJ23" s="91"/>
      <c r="AK23" s="91">
        <v>541.9</v>
      </c>
      <c r="AL23" s="91"/>
      <c r="AM23" s="91">
        <v>5134.6000000000004</v>
      </c>
      <c r="AN23" s="91"/>
      <c r="AO23" s="91">
        <v>2263.37</v>
      </c>
      <c r="AP23" s="91"/>
      <c r="AQ23" s="50" t="s">
        <v>45</v>
      </c>
      <c r="AR23" s="93">
        <v>3216.8204099999998</v>
      </c>
      <c r="AS23" s="93"/>
      <c r="AT23" s="93">
        <v>5690.7</v>
      </c>
      <c r="AU23" s="93"/>
      <c r="AV23" s="93">
        <v>2205.6</v>
      </c>
      <c r="AW23" s="93"/>
      <c r="AX23" s="93">
        <v>1313.9</v>
      </c>
      <c r="AY23" s="93"/>
      <c r="AZ23" s="93">
        <v>1253.0999999999999</v>
      </c>
      <c r="BA23" s="93"/>
      <c r="BB23" s="93">
        <v>1342</v>
      </c>
      <c r="BC23" s="94"/>
      <c r="BD23" s="107">
        <v>3450.04</v>
      </c>
      <c r="BE23" s="100"/>
      <c r="BF23" s="93">
        <v>1792.4</v>
      </c>
      <c r="BG23" s="93"/>
      <c r="BH23" s="87"/>
      <c r="BI23" s="87"/>
      <c r="BJ23" s="87">
        <v>609.95192000000009</v>
      </c>
      <c r="BK23" s="87">
        <v>325.11385999999999</v>
      </c>
      <c r="BL23" s="87">
        <v>610.59167364400002</v>
      </c>
    </row>
    <row r="24" spans="1:65" ht="17.25" hidden="1" thickTop="1" thickBot="1" x14ac:dyDescent="0.3">
      <c r="A24" s="50" t="s">
        <v>46</v>
      </c>
      <c r="B24" s="84">
        <f t="shared" si="0"/>
        <v>1638.282102032</v>
      </c>
      <c r="C24" s="108"/>
      <c r="D24" s="86">
        <v>1468.2</v>
      </c>
      <c r="E24" s="87"/>
      <c r="F24" s="86">
        <v>2683.2</v>
      </c>
      <c r="G24" s="87"/>
      <c r="H24" s="88">
        <v>788.09</v>
      </c>
      <c r="I24" s="86"/>
      <c r="J24" s="86">
        <v>480.37</v>
      </c>
      <c r="K24" s="89"/>
      <c r="L24" s="88">
        <v>2000.3</v>
      </c>
      <c r="M24" s="87"/>
      <c r="N24" s="86">
        <v>549.5</v>
      </c>
      <c r="O24" s="87"/>
      <c r="P24" s="86">
        <v>1200</v>
      </c>
      <c r="Q24" s="87"/>
      <c r="R24" s="86">
        <v>651.9</v>
      </c>
      <c r="S24" s="87"/>
      <c r="T24" s="86">
        <v>742.6</v>
      </c>
      <c r="U24" s="86"/>
      <c r="V24" s="50" t="s">
        <v>46</v>
      </c>
      <c r="W24" s="91">
        <v>705.1</v>
      </c>
      <c r="X24" s="92"/>
      <c r="Y24" s="91">
        <v>971.1</v>
      </c>
      <c r="Z24" s="91"/>
      <c r="AA24" s="91">
        <v>1051.9000000000001</v>
      </c>
      <c r="AB24" s="91"/>
      <c r="AC24" s="91">
        <v>880.5</v>
      </c>
      <c r="AD24" s="92"/>
      <c r="AE24" s="91">
        <v>1602.8</v>
      </c>
      <c r="AF24" s="91"/>
      <c r="AG24" s="91">
        <v>2509.5068000000001</v>
      </c>
      <c r="AH24" s="91"/>
      <c r="AI24" s="91">
        <v>2840.1</v>
      </c>
      <c r="AJ24" s="91"/>
      <c r="AK24" s="91">
        <v>860.5</v>
      </c>
      <c r="AL24" s="91"/>
      <c r="AM24" s="91">
        <v>3217.9</v>
      </c>
      <c r="AN24" s="91"/>
      <c r="AO24" s="91">
        <v>1560.2</v>
      </c>
      <c r="AP24" s="91"/>
      <c r="AQ24" s="50" t="s">
        <v>46</v>
      </c>
      <c r="AR24" s="93">
        <v>4737.6979800000008</v>
      </c>
      <c r="AS24" s="93"/>
      <c r="AT24" s="93">
        <v>10031.700000000001</v>
      </c>
      <c r="AU24" s="93"/>
      <c r="AV24" s="93">
        <v>1906.1</v>
      </c>
      <c r="AW24" s="93"/>
      <c r="AX24" s="93">
        <v>1492.2</v>
      </c>
      <c r="AY24" s="93"/>
      <c r="AZ24" s="93">
        <v>1074</v>
      </c>
      <c r="BA24" s="93"/>
      <c r="BB24" s="93">
        <v>1374.8</v>
      </c>
      <c r="BC24" s="94"/>
      <c r="BD24" s="93">
        <v>3847.2</v>
      </c>
      <c r="BE24" s="94"/>
      <c r="BF24" s="93">
        <v>1813.1</v>
      </c>
      <c r="BG24" s="93"/>
      <c r="BH24" s="87"/>
      <c r="BI24" s="87"/>
      <c r="BJ24" s="87">
        <v>632.02259800000002</v>
      </c>
      <c r="BK24" s="87">
        <v>336.37505000000004</v>
      </c>
      <c r="BL24" s="87">
        <v>669.88445403200001</v>
      </c>
    </row>
    <row r="25" spans="1:65" ht="17.25" hidden="1" thickTop="1" thickBot="1" x14ac:dyDescent="0.3">
      <c r="A25" s="96" t="s">
        <v>47</v>
      </c>
      <c r="B25" s="84">
        <f t="shared" si="0"/>
        <v>1683.8431395319999</v>
      </c>
      <c r="C25" s="108"/>
      <c r="D25" s="86">
        <v>1738.9</v>
      </c>
      <c r="E25" s="87"/>
      <c r="F25" s="86">
        <v>1848.3</v>
      </c>
      <c r="G25" s="87"/>
      <c r="H25" s="88">
        <v>753.6</v>
      </c>
      <c r="I25" s="86"/>
      <c r="J25" s="86">
        <v>706.2</v>
      </c>
      <c r="K25" s="89"/>
      <c r="L25" s="88">
        <v>1712.1</v>
      </c>
      <c r="M25" s="87"/>
      <c r="N25" s="86">
        <v>459.1</v>
      </c>
      <c r="O25" s="87"/>
      <c r="P25" s="86">
        <v>1602.6</v>
      </c>
      <c r="Q25" s="87"/>
      <c r="R25" s="86">
        <v>594.4</v>
      </c>
      <c r="S25" s="87"/>
      <c r="T25" s="86">
        <v>1284.8</v>
      </c>
      <c r="U25" s="86"/>
      <c r="V25" s="96" t="s">
        <v>47</v>
      </c>
      <c r="W25" s="91">
        <v>881.7</v>
      </c>
      <c r="X25" s="92"/>
      <c r="Y25" s="91">
        <v>940.4</v>
      </c>
      <c r="Z25" s="91"/>
      <c r="AA25" s="91">
        <v>1002.4</v>
      </c>
      <c r="AB25" s="91"/>
      <c r="AC25" s="91">
        <v>1435.2</v>
      </c>
      <c r="AD25" s="92"/>
      <c r="AE25" s="91">
        <v>1270.7</v>
      </c>
      <c r="AF25" s="91"/>
      <c r="AG25" s="91">
        <v>2983.4307999999996</v>
      </c>
      <c r="AH25" s="91"/>
      <c r="AI25" s="91">
        <v>3418.9</v>
      </c>
      <c r="AJ25" s="91"/>
      <c r="AK25" s="91">
        <v>811.3</v>
      </c>
      <c r="AL25" s="91"/>
      <c r="AM25" s="91">
        <v>3629.5</v>
      </c>
      <c r="AN25" s="91"/>
      <c r="AO25" s="91">
        <v>1577.3</v>
      </c>
      <c r="AP25" s="91"/>
      <c r="AQ25" s="96" t="s">
        <v>47</v>
      </c>
      <c r="AR25" s="93">
        <v>3339.0347300000003</v>
      </c>
      <c r="AS25" s="93"/>
      <c r="AT25" s="93">
        <v>5277.5</v>
      </c>
      <c r="AU25" s="93"/>
      <c r="AV25" s="93">
        <v>2625.1</v>
      </c>
      <c r="AW25" s="93"/>
      <c r="AX25" s="93">
        <v>1752.3</v>
      </c>
      <c r="AY25" s="93"/>
      <c r="AZ25" s="93">
        <v>1854.9</v>
      </c>
      <c r="BA25" s="93"/>
      <c r="BB25" s="93">
        <v>1503.2</v>
      </c>
      <c r="BC25" s="94"/>
      <c r="BD25" s="93">
        <v>3883.6</v>
      </c>
      <c r="BE25" s="94"/>
      <c r="BF25" s="93">
        <v>2631.3</v>
      </c>
      <c r="BG25" s="93"/>
      <c r="BH25" s="87"/>
      <c r="BI25" s="87"/>
      <c r="BJ25" s="87">
        <v>658.30962999999997</v>
      </c>
      <c r="BK25" s="87">
        <v>394.46715000000006</v>
      </c>
      <c r="BL25" s="87">
        <v>631.06635953199998</v>
      </c>
    </row>
    <row r="26" spans="1:65" s="81" customFormat="1" ht="18.75" hidden="1" thickTop="1" thickBot="1" x14ac:dyDescent="0.3">
      <c r="A26" s="99" t="s">
        <v>50</v>
      </c>
      <c r="B26" s="103">
        <f t="shared" si="0"/>
        <v>1830.1190265115001</v>
      </c>
      <c r="C26" s="68"/>
      <c r="D26" s="103">
        <v>1768.35</v>
      </c>
      <c r="E26" s="68"/>
      <c r="F26" s="103">
        <v>2347.1750000000002</v>
      </c>
      <c r="G26" s="68"/>
      <c r="H26" s="103">
        <v>691.32500000000005</v>
      </c>
      <c r="I26" s="71"/>
      <c r="J26" s="103">
        <v>563.70000000000005</v>
      </c>
      <c r="K26" s="70"/>
      <c r="L26" s="103">
        <v>2174.125</v>
      </c>
      <c r="M26" s="72"/>
      <c r="N26" s="103">
        <v>451.375</v>
      </c>
      <c r="O26" s="70"/>
      <c r="P26" s="103">
        <v>1588.05</v>
      </c>
      <c r="Q26" s="70"/>
      <c r="R26" s="103">
        <v>715.07500000000005</v>
      </c>
      <c r="S26" s="72"/>
      <c r="T26" s="103">
        <v>1533.15</v>
      </c>
      <c r="U26" s="73"/>
      <c r="V26" s="99" t="s">
        <v>50</v>
      </c>
      <c r="W26" s="103">
        <v>1104.925</v>
      </c>
      <c r="X26" s="71"/>
      <c r="Y26" s="103">
        <v>985.55</v>
      </c>
      <c r="Z26" s="75"/>
      <c r="AA26" s="103">
        <v>935.67499999999995</v>
      </c>
      <c r="AB26" s="74"/>
      <c r="AC26" s="103">
        <v>1507.2249999999999</v>
      </c>
      <c r="AD26" s="71"/>
      <c r="AE26" s="103">
        <v>1445.46</v>
      </c>
      <c r="AF26" s="74"/>
      <c r="AG26" s="103">
        <v>2708.791475</v>
      </c>
      <c r="AH26" s="77"/>
      <c r="AI26" s="103">
        <v>3103.4250000000002</v>
      </c>
      <c r="AJ26" s="77"/>
      <c r="AK26" s="103">
        <v>740.35</v>
      </c>
      <c r="AL26" s="71"/>
      <c r="AM26" s="103">
        <v>4145.8</v>
      </c>
      <c r="AN26" s="74"/>
      <c r="AO26" s="103">
        <v>2350.15</v>
      </c>
      <c r="AP26" s="74"/>
      <c r="AQ26" s="99" t="s">
        <v>50</v>
      </c>
      <c r="AR26" s="103">
        <v>4380.2551100000001</v>
      </c>
      <c r="AS26" s="79"/>
      <c r="AT26" s="103">
        <v>8652.2749999999996</v>
      </c>
      <c r="AU26" s="80"/>
      <c r="AV26" s="103">
        <v>2198.2249999999999</v>
      </c>
      <c r="AW26" s="80"/>
      <c r="AX26" s="103">
        <v>1511.45</v>
      </c>
      <c r="AY26" s="80"/>
      <c r="AZ26" s="103">
        <v>1486.675</v>
      </c>
      <c r="BA26" s="80"/>
      <c r="BB26" s="103">
        <v>1466.9749999999999</v>
      </c>
      <c r="BC26" s="79"/>
      <c r="BD26" s="103">
        <v>4456</v>
      </c>
      <c r="BE26" s="80"/>
      <c r="BF26" s="103">
        <v>2340.375</v>
      </c>
      <c r="BG26" s="80"/>
      <c r="BJ26" s="82">
        <v>697.33789750000005</v>
      </c>
      <c r="BK26" s="82">
        <v>412.43446449999993</v>
      </c>
      <c r="BL26" s="82">
        <v>720.34666451149997</v>
      </c>
      <c r="BM26" s="83"/>
    </row>
    <row r="27" spans="1:65" ht="15.75" hidden="1" customHeight="1" x14ac:dyDescent="0.25">
      <c r="A27" s="50" t="s">
        <v>44</v>
      </c>
      <c r="B27" s="84">
        <f t="shared" si="0"/>
        <v>1638.9095846600001</v>
      </c>
      <c r="C27" s="108"/>
      <c r="D27" s="86">
        <v>1764.1</v>
      </c>
      <c r="E27" s="87"/>
      <c r="F27" s="86">
        <v>2314.9</v>
      </c>
      <c r="G27" s="87"/>
      <c r="H27" s="88">
        <v>586.29999999999995</v>
      </c>
      <c r="I27" s="86"/>
      <c r="J27" s="86">
        <v>628.79999999999995</v>
      </c>
      <c r="K27" s="89"/>
      <c r="L27" s="88">
        <v>1917.3</v>
      </c>
      <c r="M27" s="87"/>
      <c r="N27" s="86">
        <v>390.4</v>
      </c>
      <c r="O27" s="87"/>
      <c r="P27" s="86">
        <v>1559</v>
      </c>
      <c r="Q27" s="87"/>
      <c r="R27" s="86">
        <v>319.10000000000002</v>
      </c>
      <c r="S27" s="87"/>
      <c r="T27" s="86">
        <v>1849.9</v>
      </c>
      <c r="U27" s="86"/>
      <c r="V27" s="50" t="s">
        <v>44</v>
      </c>
      <c r="W27" s="91">
        <v>1392.7</v>
      </c>
      <c r="X27" s="92"/>
      <c r="Y27" s="91">
        <v>1285.2</v>
      </c>
      <c r="Z27" s="91"/>
      <c r="AA27" s="91">
        <v>769.3</v>
      </c>
      <c r="AB27" s="91"/>
      <c r="AC27" s="91">
        <v>1146.5</v>
      </c>
      <c r="AD27" s="92"/>
      <c r="AE27" s="91">
        <v>1037.2</v>
      </c>
      <c r="AF27" s="91"/>
      <c r="AG27" s="91">
        <v>2217.7566000000002</v>
      </c>
      <c r="AH27" s="91"/>
      <c r="AI27" s="91">
        <v>2490</v>
      </c>
      <c r="AJ27" s="91"/>
      <c r="AK27" s="91">
        <v>859.8</v>
      </c>
      <c r="AL27" s="91"/>
      <c r="AM27" s="91">
        <v>2869.6</v>
      </c>
      <c r="AN27" s="91"/>
      <c r="AO27" s="91">
        <v>2567.4</v>
      </c>
      <c r="AP27" s="91"/>
      <c r="AQ27" s="50" t="s">
        <v>44</v>
      </c>
      <c r="AR27" s="93">
        <v>3448.4151000000002</v>
      </c>
      <c r="AS27" s="93"/>
      <c r="AT27" s="93">
        <v>6467.7</v>
      </c>
      <c r="AU27" s="93"/>
      <c r="AV27" s="93">
        <v>1923.4</v>
      </c>
      <c r="AW27" s="93"/>
      <c r="AX27" s="93">
        <v>1549.5</v>
      </c>
      <c r="AY27" s="93"/>
      <c r="AZ27" s="93">
        <v>1099.0999999999999</v>
      </c>
      <c r="BA27" s="93"/>
      <c r="BB27" s="93">
        <v>1767.1</v>
      </c>
      <c r="BC27" s="94"/>
      <c r="BD27" s="93">
        <v>4749.5</v>
      </c>
      <c r="BE27" s="94"/>
      <c r="BF27" s="93">
        <v>1826.7</v>
      </c>
      <c r="BG27" s="93"/>
      <c r="BH27" s="87"/>
      <c r="BI27" s="87"/>
      <c r="BJ27" s="87">
        <v>678.41994</v>
      </c>
      <c r="BK27" s="87">
        <v>331.24451999999997</v>
      </c>
      <c r="BL27" s="87">
        <v>629.24512465999999</v>
      </c>
    </row>
    <row r="28" spans="1:65" ht="15.75" hidden="1" customHeight="1" x14ac:dyDescent="0.25">
      <c r="A28" s="50" t="s">
        <v>45</v>
      </c>
      <c r="B28" s="84">
        <f t="shared" si="0"/>
        <v>1852.3223726759998</v>
      </c>
      <c r="C28" s="108"/>
      <c r="D28" s="86">
        <v>1733</v>
      </c>
      <c r="E28" s="87"/>
      <c r="F28" s="86">
        <v>2301.6</v>
      </c>
      <c r="G28" s="87"/>
      <c r="H28" s="88">
        <v>634</v>
      </c>
      <c r="I28" s="86"/>
      <c r="J28" s="86">
        <v>485.4</v>
      </c>
      <c r="K28" s="89"/>
      <c r="L28" s="88">
        <v>1966.1</v>
      </c>
      <c r="M28" s="87"/>
      <c r="N28" s="86">
        <v>532.9</v>
      </c>
      <c r="O28" s="87"/>
      <c r="P28" s="86">
        <v>1315.6</v>
      </c>
      <c r="Q28" s="87"/>
      <c r="R28" s="86">
        <v>841.5</v>
      </c>
      <c r="S28" s="87"/>
      <c r="T28" s="86">
        <v>2151</v>
      </c>
      <c r="U28" s="86"/>
      <c r="V28" s="50" t="s">
        <v>45</v>
      </c>
      <c r="W28" s="91">
        <v>1327.6</v>
      </c>
      <c r="X28" s="92"/>
      <c r="Y28" s="91">
        <v>687.3</v>
      </c>
      <c r="Z28" s="91"/>
      <c r="AA28" s="91">
        <v>784.8</v>
      </c>
      <c r="AB28" s="91"/>
      <c r="AC28" s="91">
        <v>1495.2</v>
      </c>
      <c r="AD28" s="92"/>
      <c r="AE28" s="91">
        <v>1652.24</v>
      </c>
      <c r="AF28" s="91"/>
      <c r="AG28" s="91">
        <v>2694.8688000000002</v>
      </c>
      <c r="AH28" s="91"/>
      <c r="AI28" s="91">
        <v>3111.3</v>
      </c>
      <c r="AJ28" s="91"/>
      <c r="AK28" s="91">
        <v>617.70000000000005</v>
      </c>
      <c r="AL28" s="91"/>
      <c r="AM28" s="91">
        <v>5808.6</v>
      </c>
      <c r="AN28" s="91"/>
      <c r="AO28" s="91">
        <v>2782.2</v>
      </c>
      <c r="AP28" s="91"/>
      <c r="AQ28" s="50" t="s">
        <v>45</v>
      </c>
      <c r="AR28" s="93">
        <v>3969.5766899999999</v>
      </c>
      <c r="AS28" s="93"/>
      <c r="AT28" s="93">
        <v>7454.4</v>
      </c>
      <c r="AU28" s="93"/>
      <c r="AV28" s="93">
        <v>2334.1</v>
      </c>
      <c r="AW28" s="93"/>
      <c r="AX28" s="93">
        <v>1556.3</v>
      </c>
      <c r="AY28" s="93"/>
      <c r="AZ28" s="93">
        <v>1358.9</v>
      </c>
      <c r="BA28" s="93"/>
      <c r="BB28" s="93">
        <v>1557.2</v>
      </c>
      <c r="BC28" s="94"/>
      <c r="BD28" s="93">
        <v>5227</v>
      </c>
      <c r="BE28" s="94"/>
      <c r="BF28" s="93">
        <v>2230</v>
      </c>
      <c r="BG28" s="93"/>
      <c r="BH28" s="87"/>
      <c r="BI28" s="87"/>
      <c r="BJ28" s="87">
        <v>669.77175999999997</v>
      </c>
      <c r="BK28" s="87">
        <v>411.31442799999996</v>
      </c>
      <c r="BL28" s="87">
        <v>771.23618467599999</v>
      </c>
    </row>
    <row r="29" spans="1:65" s="112" customFormat="1" ht="17.25" hidden="1" thickTop="1" thickBot="1" x14ac:dyDescent="0.3">
      <c r="A29" s="109" t="s">
        <v>46</v>
      </c>
      <c r="B29" s="84">
        <f t="shared" si="0"/>
        <v>1901.668957914</v>
      </c>
      <c r="C29" s="110"/>
      <c r="D29" s="111">
        <v>1620.9</v>
      </c>
      <c r="E29" s="111"/>
      <c r="F29" s="111">
        <v>2809.3</v>
      </c>
      <c r="G29" s="111"/>
      <c r="H29" s="111">
        <v>835.4</v>
      </c>
      <c r="I29" s="111"/>
      <c r="J29" s="111">
        <v>461.2</v>
      </c>
      <c r="K29" s="111"/>
      <c r="L29" s="111">
        <v>2676.4</v>
      </c>
      <c r="M29" s="111"/>
      <c r="N29" s="111">
        <v>514.9</v>
      </c>
      <c r="O29" s="111"/>
      <c r="P29" s="111">
        <v>1528.8</v>
      </c>
      <c r="Q29" s="111"/>
      <c r="R29" s="111">
        <v>940.7</v>
      </c>
      <c r="S29" s="111"/>
      <c r="T29" s="111">
        <v>796.8</v>
      </c>
      <c r="U29" s="111"/>
      <c r="V29" s="109" t="s">
        <v>46</v>
      </c>
      <c r="W29" s="111">
        <v>762.2</v>
      </c>
      <c r="X29" s="111"/>
      <c r="Y29" s="111">
        <v>968.2</v>
      </c>
      <c r="Z29" s="111"/>
      <c r="AA29" s="111">
        <v>1137.0999999999999</v>
      </c>
      <c r="AB29" s="111"/>
      <c r="AC29" s="111">
        <v>1316.3</v>
      </c>
      <c r="AD29" s="111"/>
      <c r="AE29" s="111">
        <v>1859.2</v>
      </c>
      <c r="AF29" s="111"/>
      <c r="AG29" s="92">
        <v>2593.2646999999997</v>
      </c>
      <c r="AH29" s="111"/>
      <c r="AI29" s="111">
        <v>2986.7</v>
      </c>
      <c r="AJ29" s="111"/>
      <c r="AK29" s="111">
        <v>630.79999999999995</v>
      </c>
      <c r="AL29" s="111"/>
      <c r="AM29" s="111">
        <v>3774.6</v>
      </c>
      <c r="AN29" s="111"/>
      <c r="AO29" s="111">
        <v>1972.1</v>
      </c>
      <c r="AP29" s="111"/>
      <c r="AQ29" s="109" t="s">
        <v>46</v>
      </c>
      <c r="AR29" s="94">
        <v>5784.9534100000001</v>
      </c>
      <c r="AS29" s="111"/>
      <c r="AT29" s="111">
        <v>12485.8</v>
      </c>
      <c r="AU29" s="111"/>
      <c r="AV29" s="111">
        <v>2252.8000000000002</v>
      </c>
      <c r="AW29" s="111"/>
      <c r="AX29" s="111">
        <v>1411.2</v>
      </c>
      <c r="AY29" s="111"/>
      <c r="AZ29" s="111">
        <v>1183</v>
      </c>
      <c r="BA29" s="111"/>
      <c r="BB29" s="111">
        <v>1711.7</v>
      </c>
      <c r="BC29" s="111"/>
      <c r="BD29" s="111">
        <v>4231.8999999999996</v>
      </c>
      <c r="BE29" s="111"/>
      <c r="BF29" s="111">
        <v>2163</v>
      </c>
      <c r="BG29" s="111"/>
      <c r="BJ29" s="89">
        <v>710.70235000000002</v>
      </c>
      <c r="BK29" s="89">
        <v>420.98321999999996</v>
      </c>
      <c r="BL29" s="89">
        <v>769.98338791399999</v>
      </c>
    </row>
    <row r="30" spans="1:65" s="115" customFormat="1" ht="19.5" hidden="1" customHeight="1" thickBot="1" x14ac:dyDescent="0.25">
      <c r="A30" s="113" t="s">
        <v>47</v>
      </c>
      <c r="B30" s="84">
        <f t="shared" si="0"/>
        <v>1927.5751907959996</v>
      </c>
      <c r="C30" s="114"/>
      <c r="D30" s="111">
        <v>1955.4</v>
      </c>
      <c r="E30" s="111">
        <v>1962.9</v>
      </c>
      <c r="F30" s="111">
        <v>1962.9</v>
      </c>
      <c r="G30" s="111"/>
      <c r="H30" s="111">
        <v>709.6</v>
      </c>
      <c r="I30" s="111"/>
      <c r="J30" s="111">
        <v>679.4</v>
      </c>
      <c r="K30" s="111"/>
      <c r="L30" s="111">
        <v>2136.6999999999998</v>
      </c>
      <c r="M30" s="111"/>
      <c r="N30" s="111">
        <v>367.3</v>
      </c>
      <c r="O30" s="111"/>
      <c r="P30" s="111">
        <v>1948.8</v>
      </c>
      <c r="Q30" s="111"/>
      <c r="R30" s="111">
        <v>759</v>
      </c>
      <c r="S30" s="111"/>
      <c r="T30" s="111">
        <v>1334.9</v>
      </c>
      <c r="U30" s="111"/>
      <c r="V30" s="113" t="s">
        <v>47</v>
      </c>
      <c r="W30" s="111">
        <v>937.2</v>
      </c>
      <c r="X30" s="111"/>
      <c r="Y30" s="111">
        <v>1001.5</v>
      </c>
      <c r="Z30" s="111"/>
      <c r="AA30" s="111">
        <v>1051.5</v>
      </c>
      <c r="AB30" s="111"/>
      <c r="AC30" s="111">
        <v>2070.9</v>
      </c>
      <c r="AD30" s="111"/>
      <c r="AE30" s="111">
        <v>1233.2</v>
      </c>
      <c r="AF30" s="111"/>
      <c r="AG30" s="92">
        <v>3329.2757999999999</v>
      </c>
      <c r="AH30" s="111"/>
      <c r="AI30" s="111">
        <v>3825.7</v>
      </c>
      <c r="AJ30" s="111"/>
      <c r="AK30" s="111">
        <v>853.1</v>
      </c>
      <c r="AL30" s="111"/>
      <c r="AM30" s="111">
        <v>4130.3999999999996</v>
      </c>
      <c r="AN30" s="111"/>
      <c r="AO30" s="111">
        <v>2078.9</v>
      </c>
      <c r="AP30" s="111"/>
      <c r="AQ30" s="113" t="s">
        <v>47</v>
      </c>
      <c r="AR30" s="94">
        <v>4318.0752400000001</v>
      </c>
      <c r="AS30" s="111"/>
      <c r="AT30" s="111">
        <v>8201.2000000000007</v>
      </c>
      <c r="AU30" s="111"/>
      <c r="AV30" s="111">
        <v>2282.6</v>
      </c>
      <c r="AW30" s="111"/>
      <c r="AX30" s="111">
        <v>1528.8</v>
      </c>
      <c r="AY30" s="111"/>
      <c r="AZ30" s="111">
        <v>2305.6999999999998</v>
      </c>
      <c r="BA30" s="111"/>
      <c r="BB30" s="111">
        <v>831.9</v>
      </c>
      <c r="BC30" s="111"/>
      <c r="BD30" s="111">
        <v>3615.6</v>
      </c>
      <c r="BE30" s="111"/>
      <c r="BF30" s="111">
        <v>3141.8</v>
      </c>
      <c r="BG30" s="111"/>
      <c r="BJ30" s="116">
        <v>730.45753999999999</v>
      </c>
      <c r="BK30" s="116">
        <v>486.19569000000001</v>
      </c>
      <c r="BL30" s="116">
        <v>710.92196079600001</v>
      </c>
    </row>
    <row r="31" spans="1:65" s="81" customFormat="1" ht="18.75" hidden="1" thickTop="1" thickBot="1" x14ac:dyDescent="0.3">
      <c r="A31" s="117" t="s">
        <v>51</v>
      </c>
      <c r="B31" s="118">
        <f t="shared" si="0"/>
        <v>1963.1199040736822</v>
      </c>
      <c r="C31" s="119"/>
      <c r="D31" s="118">
        <v>2027.4446500000004</v>
      </c>
      <c r="E31" s="119"/>
      <c r="F31" s="118">
        <v>2351.0641249999999</v>
      </c>
      <c r="G31" s="119"/>
      <c r="H31" s="118">
        <v>746.20440000000008</v>
      </c>
      <c r="I31" s="120"/>
      <c r="J31" s="118">
        <v>551.89774999999997</v>
      </c>
      <c r="K31" s="121"/>
      <c r="L31" s="118">
        <v>2389.2953749999997</v>
      </c>
      <c r="M31" s="122"/>
      <c r="N31" s="118">
        <v>440.050275</v>
      </c>
      <c r="O31" s="121"/>
      <c r="P31" s="118">
        <v>1681.3050000000001</v>
      </c>
      <c r="Q31" s="121"/>
      <c r="R31" s="118">
        <v>624.58900000000006</v>
      </c>
      <c r="S31" s="122"/>
      <c r="T31" s="118">
        <v>1753.1829</v>
      </c>
      <c r="U31" s="123"/>
      <c r="V31" s="117" t="s">
        <v>51</v>
      </c>
      <c r="W31" s="118">
        <v>1252.4630999999999</v>
      </c>
      <c r="X31" s="120"/>
      <c r="Y31" s="118">
        <v>1008.464375</v>
      </c>
      <c r="Z31" s="124"/>
      <c r="AA31" s="118">
        <v>1015.7505</v>
      </c>
      <c r="AB31" s="125"/>
      <c r="AC31" s="118">
        <v>1643.0899249999998</v>
      </c>
      <c r="AD31" s="120"/>
      <c r="AE31" s="118">
        <v>1542.1756</v>
      </c>
      <c r="AF31" s="125"/>
      <c r="AG31" s="118">
        <v>2608.0592244249997</v>
      </c>
      <c r="AH31" s="124"/>
      <c r="AI31" s="118">
        <v>2951.7517749999997</v>
      </c>
      <c r="AJ31" s="124"/>
      <c r="AK31" s="118">
        <v>893.71255000000008</v>
      </c>
      <c r="AL31" s="120"/>
      <c r="AM31" s="118">
        <v>4993.1991999999991</v>
      </c>
      <c r="AN31" s="125"/>
      <c r="AO31" s="118">
        <v>2907.7505249999999</v>
      </c>
      <c r="AP31" s="126"/>
      <c r="AQ31" s="117" t="s">
        <v>51</v>
      </c>
      <c r="AR31" s="118">
        <v>4395.7410608999999</v>
      </c>
      <c r="AS31" s="127"/>
      <c r="AT31" s="118">
        <v>8449.4694</v>
      </c>
      <c r="AU31" s="127"/>
      <c r="AV31" s="118">
        <v>2581.58655</v>
      </c>
      <c r="AW31" s="127"/>
      <c r="AX31" s="118">
        <v>1553.7512000000002</v>
      </c>
      <c r="AY31" s="127"/>
      <c r="AZ31" s="118">
        <v>1186.761375</v>
      </c>
      <c r="BA31" s="127"/>
      <c r="BB31" s="118">
        <v>1593.334325</v>
      </c>
      <c r="BC31" s="127"/>
      <c r="BD31" s="118">
        <v>4619.7968000000001</v>
      </c>
      <c r="BE31" s="127"/>
      <c r="BF31" s="118">
        <v>2846.5883999999996</v>
      </c>
      <c r="BG31" s="128"/>
      <c r="BJ31" s="82">
        <v>768.91294553500018</v>
      </c>
      <c r="BK31" s="82">
        <v>442.55968013249998</v>
      </c>
      <c r="BL31" s="82">
        <v>751.64727840618241</v>
      </c>
      <c r="BM31" s="83"/>
    </row>
    <row r="32" spans="1:65" s="115" customFormat="1" ht="15.75" hidden="1" customHeight="1" x14ac:dyDescent="0.2">
      <c r="A32" s="129" t="s">
        <v>44</v>
      </c>
      <c r="B32" s="84">
        <f t="shared" si="0"/>
        <v>1784.2221512220001</v>
      </c>
      <c r="C32" s="114"/>
      <c r="D32" s="111">
        <v>1937.2</v>
      </c>
      <c r="E32" s="111"/>
      <c r="F32" s="111">
        <v>2467.6999999999998</v>
      </c>
      <c r="G32" s="111"/>
      <c r="H32" s="111">
        <v>686.6</v>
      </c>
      <c r="I32" s="111"/>
      <c r="J32" s="111">
        <v>635.70000000000005</v>
      </c>
      <c r="K32" s="111"/>
      <c r="L32" s="111">
        <v>2174.1999999999998</v>
      </c>
      <c r="M32" s="111"/>
      <c r="N32" s="111">
        <v>371.3</v>
      </c>
      <c r="O32" s="111"/>
      <c r="P32" s="111">
        <v>1900.4</v>
      </c>
      <c r="Q32" s="111"/>
      <c r="R32" s="111">
        <v>350.4</v>
      </c>
      <c r="S32" s="111"/>
      <c r="T32" s="111">
        <v>2240.1999999999998</v>
      </c>
      <c r="U32" s="130"/>
      <c r="V32" s="129" t="s">
        <v>44</v>
      </c>
      <c r="W32" s="111">
        <v>1579.3</v>
      </c>
      <c r="X32" s="111"/>
      <c r="Y32" s="111">
        <v>1349.5</v>
      </c>
      <c r="Z32" s="111"/>
      <c r="AA32" s="111">
        <v>877</v>
      </c>
      <c r="AB32" s="111"/>
      <c r="AC32" s="111">
        <v>1622.3</v>
      </c>
      <c r="AD32" s="111"/>
      <c r="AE32" s="111">
        <v>963.6</v>
      </c>
      <c r="AF32" s="111"/>
      <c r="AG32" s="92">
        <v>2313.5840999999996</v>
      </c>
      <c r="AH32" s="111"/>
      <c r="AI32" s="111">
        <v>2597.1</v>
      </c>
      <c r="AJ32" s="111"/>
      <c r="AK32" s="111">
        <v>899.4</v>
      </c>
      <c r="AL32" s="111"/>
      <c r="AM32" s="111">
        <v>3592.7</v>
      </c>
      <c r="AN32" s="111"/>
      <c r="AO32" s="111">
        <v>2996.2</v>
      </c>
      <c r="AP32" s="130"/>
      <c r="AQ32" s="129" t="s">
        <v>44</v>
      </c>
      <c r="AR32" s="94">
        <v>3690.22343</v>
      </c>
      <c r="AS32" s="111"/>
      <c r="AT32" s="111">
        <v>6815</v>
      </c>
      <c r="AU32" s="111"/>
      <c r="AV32" s="111">
        <v>2278.6999999999998</v>
      </c>
      <c r="AW32" s="111"/>
      <c r="AX32" s="111">
        <v>1680.7</v>
      </c>
      <c r="AY32" s="111"/>
      <c r="AZ32" s="111">
        <v>914.2</v>
      </c>
      <c r="BA32" s="111"/>
      <c r="BB32" s="111">
        <v>1960.5</v>
      </c>
      <c r="BC32" s="111"/>
      <c r="BD32" s="111">
        <v>3885.1</v>
      </c>
      <c r="BE32" s="111"/>
      <c r="BF32" s="111">
        <v>2555.6</v>
      </c>
      <c r="BG32" s="130"/>
      <c r="BJ32" s="116">
        <v>743.23446999999999</v>
      </c>
      <c r="BK32" s="116">
        <v>408.34388000000001</v>
      </c>
      <c r="BL32" s="116">
        <v>632.64380122199998</v>
      </c>
    </row>
    <row r="33" spans="1:65" s="115" customFormat="1" ht="15.75" hidden="1" customHeight="1" x14ac:dyDescent="0.2">
      <c r="A33" s="129" t="s">
        <v>45</v>
      </c>
      <c r="B33" s="84">
        <f t="shared" si="0"/>
        <v>2016.9588643539998</v>
      </c>
      <c r="C33" s="114"/>
      <c r="D33" s="111">
        <v>1916.9</v>
      </c>
      <c r="E33" s="111"/>
      <c r="F33" s="111">
        <v>2255.6</v>
      </c>
      <c r="G33" s="111"/>
      <c r="H33" s="111">
        <v>662.1</v>
      </c>
      <c r="I33" s="111"/>
      <c r="J33" s="111">
        <v>454.8</v>
      </c>
      <c r="K33" s="111"/>
      <c r="L33" s="111">
        <v>2435.9</v>
      </c>
      <c r="M33" s="111"/>
      <c r="N33" s="111">
        <v>498.3</v>
      </c>
      <c r="O33" s="111"/>
      <c r="P33" s="111">
        <v>1241.9000000000001</v>
      </c>
      <c r="Q33" s="111"/>
      <c r="R33" s="111">
        <v>791</v>
      </c>
      <c r="S33" s="111"/>
      <c r="T33" s="111">
        <v>2473.6999999999998</v>
      </c>
      <c r="U33" s="130"/>
      <c r="V33" s="129" t="s">
        <v>45</v>
      </c>
      <c r="W33" s="111">
        <v>1484.3</v>
      </c>
      <c r="X33" s="111"/>
      <c r="Y33" s="111">
        <v>602.79999999999995</v>
      </c>
      <c r="Z33" s="111"/>
      <c r="AA33" s="111">
        <v>807.6</v>
      </c>
      <c r="AB33" s="111"/>
      <c r="AC33" s="111">
        <v>1694.1</v>
      </c>
      <c r="AD33" s="111"/>
      <c r="AE33" s="111">
        <v>2028.9</v>
      </c>
      <c r="AF33" s="111"/>
      <c r="AG33" s="92">
        <v>2779.3325</v>
      </c>
      <c r="AH33" s="111"/>
      <c r="AI33" s="111">
        <v>3172.2</v>
      </c>
      <c r="AJ33" s="111"/>
      <c r="AK33" s="111">
        <v>819.7</v>
      </c>
      <c r="AL33" s="111"/>
      <c r="AM33" s="111">
        <v>6593.6</v>
      </c>
      <c r="AN33" s="111"/>
      <c r="AO33" s="111">
        <v>3193.9</v>
      </c>
      <c r="AP33" s="130"/>
      <c r="AQ33" s="129" t="s">
        <v>45</v>
      </c>
      <c r="AR33" s="94">
        <v>4843.6423600000007</v>
      </c>
      <c r="AS33" s="111"/>
      <c r="AT33" s="111">
        <v>9601.2999999999993</v>
      </c>
      <c r="AU33" s="111"/>
      <c r="AV33" s="111">
        <v>2708.5</v>
      </c>
      <c r="AW33" s="111"/>
      <c r="AX33" s="111">
        <v>1545.5</v>
      </c>
      <c r="AY33" s="111"/>
      <c r="AZ33" s="111">
        <v>1012.2</v>
      </c>
      <c r="BA33" s="111"/>
      <c r="BB33" s="111">
        <v>1668.4</v>
      </c>
      <c r="BC33" s="111"/>
      <c r="BD33" s="111">
        <v>4787.8999999999996</v>
      </c>
      <c r="BE33" s="111"/>
      <c r="BF33" s="111">
        <v>2760.7</v>
      </c>
      <c r="BG33" s="130"/>
      <c r="BJ33" s="116">
        <v>732.78014000000007</v>
      </c>
      <c r="BK33" s="116">
        <v>454.96363000000002</v>
      </c>
      <c r="BL33" s="116">
        <v>829.21509435399992</v>
      </c>
    </row>
    <row r="34" spans="1:65" s="115" customFormat="1" ht="15.75" hidden="1" customHeight="1" x14ac:dyDescent="0.2">
      <c r="A34" s="129" t="s">
        <v>46</v>
      </c>
      <c r="B34" s="84">
        <f t="shared" si="0"/>
        <v>2023.2610510699999</v>
      </c>
      <c r="C34" s="114"/>
      <c r="D34" s="111">
        <v>1891.6</v>
      </c>
      <c r="E34" s="111"/>
      <c r="F34" s="111">
        <v>2747.5</v>
      </c>
      <c r="G34" s="111"/>
      <c r="H34" s="111">
        <v>851.3</v>
      </c>
      <c r="I34" s="111">
        <v>427.5</v>
      </c>
      <c r="J34" s="111">
        <v>427.5</v>
      </c>
      <c r="K34" s="111"/>
      <c r="L34" s="111">
        <v>2927.9</v>
      </c>
      <c r="M34" s="111"/>
      <c r="N34" s="111">
        <v>484</v>
      </c>
      <c r="O34" s="111"/>
      <c r="P34" s="111">
        <v>1585.4</v>
      </c>
      <c r="Q34" s="111"/>
      <c r="R34" s="111">
        <v>761.9</v>
      </c>
      <c r="S34" s="111"/>
      <c r="T34" s="111">
        <v>851.8</v>
      </c>
      <c r="U34" s="130"/>
      <c r="V34" s="129" t="s">
        <v>46</v>
      </c>
      <c r="W34" s="111">
        <v>899.4</v>
      </c>
      <c r="X34" s="111"/>
      <c r="Y34" s="111">
        <v>774.6</v>
      </c>
      <c r="Z34" s="111"/>
      <c r="AA34" s="111">
        <v>1255.4000000000001</v>
      </c>
      <c r="AB34" s="111"/>
      <c r="AC34" s="111">
        <v>1530.9</v>
      </c>
      <c r="AD34" s="111"/>
      <c r="AE34" s="111">
        <v>1965.2</v>
      </c>
      <c r="AF34" s="111"/>
      <c r="AG34" s="92">
        <v>2284.6876999999999</v>
      </c>
      <c r="AH34" s="111"/>
      <c r="AI34" s="111">
        <v>2583.1</v>
      </c>
      <c r="AJ34" s="111"/>
      <c r="AK34" s="111">
        <v>796.2</v>
      </c>
      <c r="AL34" s="111"/>
      <c r="AM34" s="111">
        <v>4759.8</v>
      </c>
      <c r="AN34" s="111"/>
      <c r="AO34" s="111">
        <v>2761.2</v>
      </c>
      <c r="AP34" s="130"/>
      <c r="AQ34" s="129" t="s">
        <v>46</v>
      </c>
      <c r="AR34" s="94">
        <v>4960.6179499999998</v>
      </c>
      <c r="AS34" s="111"/>
      <c r="AT34" s="111">
        <v>10016.9</v>
      </c>
      <c r="AU34" s="111"/>
      <c r="AV34" s="111">
        <v>2629.7</v>
      </c>
      <c r="AW34" s="111"/>
      <c r="AX34" s="111">
        <v>1427.9</v>
      </c>
      <c r="AY34" s="111"/>
      <c r="AZ34" s="111">
        <v>941.5</v>
      </c>
      <c r="BA34" s="111"/>
      <c r="BB34" s="111">
        <v>1856.8</v>
      </c>
      <c r="BC34" s="111"/>
      <c r="BD34" s="111">
        <v>5243.3</v>
      </c>
      <c r="BE34" s="111"/>
      <c r="BF34" s="111">
        <v>2450.6999999999998</v>
      </c>
      <c r="BG34" s="130"/>
      <c r="BJ34" s="116">
        <v>780.53445999999985</v>
      </c>
      <c r="BK34" s="116">
        <v>455.64382999999998</v>
      </c>
      <c r="BL34" s="116">
        <v>787.08276107000006</v>
      </c>
    </row>
    <row r="35" spans="1:65" s="115" customFormat="1" ht="15.75" hidden="1" customHeight="1" thickBot="1" x14ac:dyDescent="0.25">
      <c r="A35" s="129" t="s">
        <v>47</v>
      </c>
      <c r="B35" s="84">
        <f t="shared" si="0"/>
        <v>2028.03754964873</v>
      </c>
      <c r="C35" s="114"/>
      <c r="D35" s="111">
        <v>2364.0786000000003</v>
      </c>
      <c r="E35" s="111"/>
      <c r="F35" s="111">
        <v>1933.4565</v>
      </c>
      <c r="G35" s="111"/>
      <c r="H35" s="111">
        <v>784.81760000000008</v>
      </c>
      <c r="I35" s="111"/>
      <c r="J35" s="111">
        <v>689.59099999999989</v>
      </c>
      <c r="K35" s="111"/>
      <c r="L35" s="111">
        <v>2019.1814999999997</v>
      </c>
      <c r="M35" s="111"/>
      <c r="N35" s="111">
        <v>406.60110000000003</v>
      </c>
      <c r="O35" s="111"/>
      <c r="P35" s="111">
        <v>1997.52</v>
      </c>
      <c r="Q35" s="111"/>
      <c r="R35" s="111">
        <v>595.05600000000004</v>
      </c>
      <c r="S35" s="111"/>
      <c r="T35" s="111">
        <v>1447.0316000000003</v>
      </c>
      <c r="U35" s="130"/>
      <c r="V35" s="129" t="s">
        <v>47</v>
      </c>
      <c r="W35" s="111">
        <v>1046.8524</v>
      </c>
      <c r="X35" s="111"/>
      <c r="Y35" s="111">
        <v>1306.9575</v>
      </c>
      <c r="Z35" s="111"/>
      <c r="AA35" s="111">
        <v>1123.002</v>
      </c>
      <c r="AB35" s="111"/>
      <c r="AC35" s="111">
        <v>1725.0597</v>
      </c>
      <c r="AD35" s="111"/>
      <c r="AE35" s="111">
        <v>1211.0024000000001</v>
      </c>
      <c r="AF35" s="111"/>
      <c r="AG35" s="92">
        <v>3054.6325976999997</v>
      </c>
      <c r="AH35" s="111"/>
      <c r="AI35" s="111">
        <v>3454.6070999999997</v>
      </c>
      <c r="AJ35" s="111"/>
      <c r="AK35" s="111">
        <v>1059.5502000000001</v>
      </c>
      <c r="AL35" s="111"/>
      <c r="AM35" s="111">
        <v>5026.6967999999997</v>
      </c>
      <c r="AN35" s="111"/>
      <c r="AO35" s="111">
        <v>2679.7021</v>
      </c>
      <c r="AP35" s="130"/>
      <c r="AQ35" s="129" t="s">
        <v>47</v>
      </c>
      <c r="AR35" s="94">
        <v>4088.4805036000002</v>
      </c>
      <c r="AS35" s="111"/>
      <c r="AT35" s="111">
        <v>7364.6776000000009</v>
      </c>
      <c r="AU35" s="111"/>
      <c r="AV35" s="111">
        <v>2709.4461999999999</v>
      </c>
      <c r="AW35" s="111"/>
      <c r="AX35" s="111">
        <v>1560.9047999999998</v>
      </c>
      <c r="AY35" s="111"/>
      <c r="AZ35" s="111">
        <v>1879.1454999999996</v>
      </c>
      <c r="BA35" s="111"/>
      <c r="BB35" s="111">
        <v>887.63729999999998</v>
      </c>
      <c r="BC35" s="111"/>
      <c r="BD35" s="111">
        <v>4562.8872000000001</v>
      </c>
      <c r="BE35" s="111"/>
      <c r="BF35" s="111">
        <v>3619.3535999999999</v>
      </c>
      <c r="BG35" s="130"/>
      <c r="BJ35" s="116">
        <v>819.10271214000011</v>
      </c>
      <c r="BK35" s="116">
        <v>451.28738053000001</v>
      </c>
      <c r="BL35" s="116">
        <v>757.64745697873002</v>
      </c>
    </row>
    <row r="36" spans="1:65" s="81" customFormat="1" ht="18.75" hidden="1" thickTop="1" thickBot="1" x14ac:dyDescent="0.3">
      <c r="A36" s="117">
        <v>2002</v>
      </c>
      <c r="B36" s="118"/>
      <c r="C36" s="119"/>
      <c r="D36" s="118"/>
      <c r="E36" s="119"/>
      <c r="F36" s="118"/>
      <c r="G36" s="119"/>
      <c r="H36" s="118"/>
      <c r="I36" s="120"/>
      <c r="J36" s="118"/>
      <c r="K36" s="121"/>
      <c r="L36" s="118"/>
      <c r="M36" s="122"/>
      <c r="N36" s="118"/>
      <c r="O36" s="121"/>
      <c r="P36" s="118"/>
      <c r="Q36" s="121"/>
      <c r="R36" s="118"/>
      <c r="S36" s="122"/>
      <c r="T36" s="118"/>
      <c r="U36" s="123"/>
      <c r="V36" s="117">
        <v>2002</v>
      </c>
      <c r="W36" s="118"/>
      <c r="X36" s="120"/>
      <c r="Y36" s="118"/>
      <c r="Z36" s="124"/>
      <c r="AA36" s="118"/>
      <c r="AB36" s="125"/>
      <c r="AC36" s="118"/>
      <c r="AD36" s="120"/>
      <c r="AE36" s="118"/>
      <c r="AF36" s="125"/>
      <c r="AG36" s="118"/>
      <c r="AH36" s="124"/>
      <c r="AI36" s="118"/>
      <c r="AJ36" s="124"/>
      <c r="AK36" s="118"/>
      <c r="AL36" s="120"/>
      <c r="AM36" s="118"/>
      <c r="AN36" s="125"/>
      <c r="AO36" s="118"/>
      <c r="AP36" s="126"/>
      <c r="AQ36" s="117">
        <v>2002</v>
      </c>
      <c r="AR36" s="118"/>
      <c r="AS36" s="127"/>
      <c r="AT36" s="118"/>
      <c r="AU36" s="127"/>
      <c r="AV36" s="118"/>
      <c r="AW36" s="127"/>
      <c r="AX36" s="118"/>
      <c r="AY36" s="127"/>
      <c r="AZ36" s="118"/>
      <c r="BA36" s="127"/>
      <c r="BB36" s="118"/>
      <c r="BC36" s="127"/>
      <c r="BD36" s="118"/>
      <c r="BE36" s="127"/>
      <c r="BF36" s="118"/>
      <c r="BG36" s="128"/>
      <c r="BJ36" s="82"/>
      <c r="BK36" s="82"/>
      <c r="BL36" s="82"/>
      <c r="BM36" s="83"/>
    </row>
    <row r="37" spans="1:65" s="115" customFormat="1" ht="15.75" hidden="1" customHeight="1" x14ac:dyDescent="0.2">
      <c r="A37" s="129" t="s">
        <v>44</v>
      </c>
      <c r="B37" s="84">
        <f>(D37*D$9)+(F37*F$9)+(H37*H$9)+(J37*J$9)+(L37*L$9)+(N37*N$9)+(P37*P$9)+(R37*R$9)+(T37*T$9)+(W37*W$9)+(Y37*Y$9)+(AA37*AA$9)+(AC37*AC$9)+(AE37*AE$9)+(AG37*AG$9)+(AM37*AM$9)+(AO37*AO$9)+(AR37*AR$9)+(BD37*BD$9)+(BF37*BF$9)</f>
        <v>1853.4473176059998</v>
      </c>
      <c r="C37" s="114"/>
      <c r="D37" s="111">
        <v>2137.9</v>
      </c>
      <c r="E37" s="111"/>
      <c r="F37" s="111">
        <v>2207.6</v>
      </c>
      <c r="G37" s="111"/>
      <c r="H37" s="111">
        <v>726</v>
      </c>
      <c r="I37" s="111"/>
      <c r="J37" s="111">
        <v>692.8</v>
      </c>
      <c r="K37" s="111"/>
      <c r="L37" s="111">
        <v>2375.5</v>
      </c>
      <c r="M37" s="111"/>
      <c r="N37" s="111">
        <v>325</v>
      </c>
      <c r="O37" s="111"/>
      <c r="P37" s="111">
        <v>1765</v>
      </c>
      <c r="Q37" s="111"/>
      <c r="R37" s="111">
        <v>289</v>
      </c>
      <c r="S37" s="111"/>
      <c r="T37" s="111">
        <v>2810.7</v>
      </c>
      <c r="U37" s="130"/>
      <c r="V37" s="129" t="s">
        <v>44</v>
      </c>
      <c r="W37" s="111">
        <v>1408.9</v>
      </c>
      <c r="X37" s="111"/>
      <c r="Y37" s="111">
        <v>1178.7</v>
      </c>
      <c r="Z37" s="111"/>
      <c r="AA37" s="111">
        <v>965.7</v>
      </c>
      <c r="AB37" s="111"/>
      <c r="AC37" s="111">
        <v>1190.5999999999999</v>
      </c>
      <c r="AD37" s="111"/>
      <c r="AE37" s="111">
        <v>1032.2</v>
      </c>
      <c r="AF37" s="111"/>
      <c r="AG37" s="92">
        <v>2469.1427000000003</v>
      </c>
      <c r="AH37" s="111"/>
      <c r="AI37" s="111">
        <v>2773.4</v>
      </c>
      <c r="AJ37" s="111"/>
      <c r="AK37" s="111">
        <v>951.5</v>
      </c>
      <c r="AL37" s="111"/>
      <c r="AM37" s="111">
        <v>3797</v>
      </c>
      <c r="AN37" s="111"/>
      <c r="AO37" s="111">
        <v>2365.6</v>
      </c>
      <c r="AP37" s="130"/>
      <c r="AQ37" s="129" t="s">
        <v>44</v>
      </c>
      <c r="AR37" s="111">
        <v>4514.6419400000004</v>
      </c>
      <c r="AS37" s="111"/>
      <c r="AT37" s="111">
        <v>8031.2</v>
      </c>
      <c r="AU37" s="111"/>
      <c r="AV37" s="111">
        <v>2540.1999999999998</v>
      </c>
      <c r="AW37" s="111"/>
      <c r="AX37" s="111">
        <v>3158</v>
      </c>
      <c r="AY37" s="111"/>
      <c r="AZ37" s="111">
        <v>1017.1</v>
      </c>
      <c r="BA37" s="111"/>
      <c r="BB37" s="111">
        <v>3719.1</v>
      </c>
      <c r="BC37" s="111"/>
      <c r="BD37" s="111">
        <v>3997</v>
      </c>
      <c r="BE37" s="111"/>
      <c r="BF37" s="111">
        <v>3040.6</v>
      </c>
      <c r="BG37" s="130"/>
      <c r="BJ37" s="116">
        <v>792.14828999999997</v>
      </c>
      <c r="BK37" s="116">
        <v>368.61448999999999</v>
      </c>
      <c r="BL37" s="116">
        <v>692.68453760600005</v>
      </c>
    </row>
    <row r="38" spans="1:65" s="115" customFormat="1" ht="15.75" hidden="1" customHeight="1" x14ac:dyDescent="0.2">
      <c r="A38" s="129" t="s">
        <v>45</v>
      </c>
      <c r="B38" s="84">
        <f>(D38*D$9)+(F38*F$9)+(H38*H$9)+(J38*J$9)+(L38*L$9)+(N38*N$9)+(P38*P$9)+(R38*R$9)+(T38*T$9)+(W38*W$9)+(Y38*Y$9)+(AA38*AA$9)+(AC38*AC$9)+(AE38*AE$9)+(AG38*AG$9)+(AM38*AM$9)+(AO38*AO$9)+(AR38*AR$9)+(BD38*BD$9)+(BF38*BF$9)</f>
        <v>2240.1015140639997</v>
      </c>
      <c r="C38" s="114"/>
      <c r="D38" s="111">
        <v>2142.1</v>
      </c>
      <c r="E38" s="111"/>
      <c r="F38" s="111">
        <v>2388.3000000000002</v>
      </c>
      <c r="G38" s="111"/>
      <c r="H38" s="111">
        <v>700.5</v>
      </c>
      <c r="I38" s="111"/>
      <c r="J38" s="111">
        <v>580.1</v>
      </c>
      <c r="K38" s="111"/>
      <c r="L38" s="111">
        <v>2596.1</v>
      </c>
      <c r="M38" s="111"/>
      <c r="N38" s="111">
        <v>465.7</v>
      </c>
      <c r="O38" s="111"/>
      <c r="P38" s="111">
        <v>1165.8</v>
      </c>
      <c r="Q38" s="111"/>
      <c r="R38" s="111">
        <v>808.1</v>
      </c>
      <c r="S38" s="111"/>
      <c r="T38" s="111">
        <v>2727.5</v>
      </c>
      <c r="U38" s="130"/>
      <c r="V38" s="129" t="s">
        <v>45</v>
      </c>
      <c r="W38" s="111">
        <v>1263.3</v>
      </c>
      <c r="X38" s="111"/>
      <c r="Y38" s="111">
        <v>626.29999999999995</v>
      </c>
      <c r="Z38" s="111"/>
      <c r="AA38" s="111">
        <v>909.3</v>
      </c>
      <c r="AB38" s="111"/>
      <c r="AC38" s="111">
        <v>1573.8</v>
      </c>
      <c r="AD38" s="111"/>
      <c r="AE38" s="111">
        <v>2409.5</v>
      </c>
      <c r="AF38" s="111"/>
      <c r="AG38" s="92">
        <v>3131.7559999999999</v>
      </c>
      <c r="AH38" s="111"/>
      <c r="AI38" s="111">
        <v>3571.3</v>
      </c>
      <c r="AJ38" s="111"/>
      <c r="AK38" s="111">
        <v>939.3</v>
      </c>
      <c r="AL38" s="111"/>
      <c r="AM38" s="111">
        <v>8016.5</v>
      </c>
      <c r="AN38" s="111"/>
      <c r="AO38" s="111">
        <v>3286.4</v>
      </c>
      <c r="AP38" s="130"/>
      <c r="AQ38" s="129" t="s">
        <v>45</v>
      </c>
      <c r="AR38" s="94">
        <v>5889.67076</v>
      </c>
      <c r="AS38" s="111"/>
      <c r="AT38" s="111">
        <v>12045.8</v>
      </c>
      <c r="AU38" s="111"/>
      <c r="AV38" s="111">
        <v>3043.3</v>
      </c>
      <c r="AW38" s="111"/>
      <c r="AX38" s="111">
        <v>1637.6</v>
      </c>
      <c r="AY38" s="111"/>
      <c r="AZ38" s="111">
        <v>1115.7</v>
      </c>
      <c r="BA38" s="111"/>
      <c r="BB38" s="111">
        <v>1763.3</v>
      </c>
      <c r="BC38" s="111"/>
      <c r="BD38" s="111">
        <v>5379.7</v>
      </c>
      <c r="BE38" s="111"/>
      <c r="BF38" s="111">
        <v>2998.9</v>
      </c>
      <c r="BG38" s="130"/>
      <c r="BJ38" s="116">
        <v>0</v>
      </c>
      <c r="BK38" s="116">
        <v>0</v>
      </c>
      <c r="BL38" s="116">
        <v>0</v>
      </c>
    </row>
    <row r="39" spans="1:65" s="115" customFormat="1" ht="15.75" hidden="1" customHeight="1" x14ac:dyDescent="0.2">
      <c r="A39" s="129" t="s">
        <v>46</v>
      </c>
      <c r="B39" s="84">
        <f>(D39*D$9)+(F39*F$9)+(H39*H$9)+(J39*J$9)+(L39*L$9)+(N39*N$9)+(P39*P$9)+(R39*R$9)+(T39*T$9)+(W39*W$9)+(Y39*Y$9)+(AA39*AA$9)+(AC39*AC$9)+(AE39*AE$9)+(AG39*AG$9)+(AM39*AM$9)+(AO39*AO$9)+(AR39*AR$9)+(BD39*BD$9)+(BF39*BF$9)</f>
        <v>2236.6582437040001</v>
      </c>
      <c r="C39" s="114"/>
      <c r="D39" s="111">
        <v>2172.1</v>
      </c>
      <c r="E39" s="111"/>
      <c r="F39" s="111">
        <v>3089.4</v>
      </c>
      <c r="G39" s="111"/>
      <c r="H39" s="111">
        <v>1065</v>
      </c>
      <c r="I39" s="111"/>
      <c r="J39" s="111">
        <v>487.7</v>
      </c>
      <c r="K39" s="111"/>
      <c r="L39" s="111">
        <v>3381.8</v>
      </c>
      <c r="M39" s="111"/>
      <c r="N39" s="111">
        <v>504.2</v>
      </c>
      <c r="O39" s="111"/>
      <c r="P39" s="111">
        <v>1508.4</v>
      </c>
      <c r="Q39" s="111"/>
      <c r="R39" s="111">
        <v>669.9</v>
      </c>
      <c r="S39" s="111"/>
      <c r="T39" s="111">
        <v>918.4</v>
      </c>
      <c r="U39" s="130"/>
      <c r="V39" s="129" t="s">
        <v>46</v>
      </c>
      <c r="W39" s="111">
        <v>946.15</v>
      </c>
      <c r="X39" s="111"/>
      <c r="Y39" s="111">
        <v>807.4</v>
      </c>
      <c r="Z39" s="111"/>
      <c r="AA39" s="111">
        <v>1282.4000000000001</v>
      </c>
      <c r="AB39" s="111"/>
      <c r="AC39" s="111">
        <v>1508.5</v>
      </c>
      <c r="AD39" s="111"/>
      <c r="AE39" s="111">
        <v>2421.3000000000002</v>
      </c>
      <c r="AF39" s="111"/>
      <c r="AG39" s="92">
        <v>2274.9762000000001</v>
      </c>
      <c r="AH39" s="111"/>
      <c r="AI39" s="111">
        <v>2587.5</v>
      </c>
      <c r="AJ39" s="111"/>
      <c r="AK39" s="111">
        <v>716.1</v>
      </c>
      <c r="AL39" s="111"/>
      <c r="AM39" s="111">
        <v>5287</v>
      </c>
      <c r="AN39" s="111"/>
      <c r="AO39" s="111">
        <v>2711.8</v>
      </c>
      <c r="AP39" s="130"/>
      <c r="AQ39" s="129" t="s">
        <v>46</v>
      </c>
      <c r="AR39" s="94">
        <v>6507.9275100000004</v>
      </c>
      <c r="AS39" s="111"/>
      <c r="AT39" s="111">
        <v>14545.5</v>
      </c>
      <c r="AU39" s="111"/>
      <c r="AV39" s="111">
        <v>2008.5</v>
      </c>
      <c r="AW39" s="111"/>
      <c r="AX39" s="111">
        <v>1490.3</v>
      </c>
      <c r="AY39" s="111"/>
      <c r="AZ39" s="111">
        <v>1279.5</v>
      </c>
      <c r="BA39" s="111"/>
      <c r="BB39" s="111">
        <v>1885.6</v>
      </c>
      <c r="BC39" s="111"/>
      <c r="BD39" s="111">
        <v>4996.8999999999996</v>
      </c>
      <c r="BE39" s="111"/>
      <c r="BF39" s="111">
        <v>2275.6</v>
      </c>
      <c r="BG39" s="130"/>
      <c r="BJ39" s="116">
        <v>0</v>
      </c>
      <c r="BK39" s="116">
        <v>0</v>
      </c>
      <c r="BL39" s="116">
        <v>0</v>
      </c>
    </row>
    <row r="40" spans="1:65" s="115" customFormat="1" ht="15.75" hidden="1" customHeight="1" thickBot="1" x14ac:dyDescent="0.25">
      <c r="A40" s="129" t="s">
        <v>47</v>
      </c>
      <c r="B40" s="84">
        <f>(D40*D$9)+(F40*F$9)+(H40*H$9)+(J40*J$9)+(L40*L$9)+(N40*N$9)+(P40*P$9)+(R40*R$9)+(T40*T$9)+(W40*W$9)+(Y40*Y$9)+(AA40*AA$9)+(AC40*AC$9)+(AE40*AE$9)+(AG40*AG$9)+(AM40*AM$9)+(AO40*AO$9)+(AR40*AR$9)+(BD40*BD$9)+(BF40*BF$9)</f>
        <v>2218.1098199871076</v>
      </c>
      <c r="C40" s="114"/>
      <c r="D40" s="111">
        <v>2683.1819294280003</v>
      </c>
      <c r="E40" s="111"/>
      <c r="F40" s="111">
        <v>2080.302521175</v>
      </c>
      <c r="G40" s="111"/>
      <c r="H40" s="111">
        <v>785.61026577600001</v>
      </c>
      <c r="I40" s="111"/>
      <c r="J40" s="111">
        <v>807.20764095999994</v>
      </c>
      <c r="K40" s="111"/>
      <c r="L40" s="111">
        <v>2476.5261097499993</v>
      </c>
      <c r="M40" s="111"/>
      <c r="N40" s="111">
        <v>455.64939069300004</v>
      </c>
      <c r="O40" s="111"/>
      <c r="P40" s="111">
        <v>2056.8663191999999</v>
      </c>
      <c r="Q40" s="111"/>
      <c r="R40" s="111">
        <v>60.698092224</v>
      </c>
      <c r="S40" s="111"/>
      <c r="T40" s="111">
        <v>1492.7143876120003</v>
      </c>
      <c r="U40" s="130"/>
      <c r="V40" s="129" t="s">
        <v>47</v>
      </c>
      <c r="W40" s="111">
        <v>1902.1622163719999</v>
      </c>
      <c r="X40" s="111"/>
      <c r="Y40" s="111">
        <v>1442.685036375</v>
      </c>
      <c r="Z40" s="111"/>
      <c r="AA40" s="111">
        <v>1121.3062669799999</v>
      </c>
      <c r="AB40" s="111"/>
      <c r="AC40" s="111">
        <v>1919.6981859509999</v>
      </c>
      <c r="AD40" s="111"/>
      <c r="AE40" s="111">
        <v>1431.659147304</v>
      </c>
      <c r="AF40" s="111"/>
      <c r="AG40" s="92">
        <v>3057.8347667983585</v>
      </c>
      <c r="AH40" s="111"/>
      <c r="AI40" s="111">
        <v>3534.3739779389998</v>
      </c>
      <c r="AJ40" s="111"/>
      <c r="AK40" s="111">
        <v>680.84576751600014</v>
      </c>
      <c r="AL40" s="111"/>
      <c r="AM40" s="111">
        <v>6179.3686432079994</v>
      </c>
      <c r="AN40" s="111"/>
      <c r="AO40" s="111">
        <v>2648.135209262</v>
      </c>
      <c r="AP40" s="130"/>
      <c r="AQ40" s="129" t="s">
        <v>47</v>
      </c>
      <c r="AR40" s="94">
        <v>4267.6878305524815</v>
      </c>
      <c r="AS40" s="111"/>
      <c r="AT40" s="111">
        <v>7287.9376594080013</v>
      </c>
      <c r="AU40" s="111"/>
      <c r="AV40" s="111">
        <v>2934.4928013719996</v>
      </c>
      <c r="AW40" s="111"/>
      <c r="AX40" s="111">
        <v>1605.3905867999997</v>
      </c>
      <c r="AY40" s="111"/>
      <c r="AZ40" s="111">
        <v>2809.1158164949998</v>
      </c>
      <c r="BA40" s="111"/>
      <c r="BB40" s="111">
        <v>945.2360843969999</v>
      </c>
      <c r="BC40" s="111"/>
      <c r="BD40" s="111">
        <v>5097.20129112</v>
      </c>
      <c r="BE40" s="111"/>
      <c r="BF40" s="111">
        <v>3534.9864675839999</v>
      </c>
      <c r="BG40" s="130"/>
      <c r="BJ40" s="116">
        <v>0</v>
      </c>
      <c r="BK40" s="116">
        <v>0</v>
      </c>
      <c r="BL40" s="116">
        <v>0</v>
      </c>
    </row>
    <row r="41" spans="1:65" s="131" customFormat="1" ht="16.5" hidden="1" customHeight="1" x14ac:dyDescent="0.25">
      <c r="A41" s="117">
        <v>2003</v>
      </c>
      <c r="B41" s="118"/>
      <c r="C41" s="119"/>
      <c r="D41" s="118"/>
      <c r="E41" s="119"/>
      <c r="F41" s="118"/>
      <c r="G41" s="119"/>
      <c r="H41" s="118"/>
      <c r="I41" s="120"/>
      <c r="J41" s="118"/>
      <c r="K41" s="121"/>
      <c r="L41" s="118"/>
      <c r="M41" s="122"/>
      <c r="N41" s="118"/>
      <c r="O41" s="121"/>
      <c r="P41" s="118"/>
      <c r="Q41" s="121"/>
      <c r="R41" s="118"/>
      <c r="S41" s="122"/>
      <c r="T41" s="118"/>
      <c r="U41" s="123"/>
      <c r="V41" s="117">
        <v>2003</v>
      </c>
      <c r="W41" s="118"/>
      <c r="X41" s="120"/>
      <c r="Y41" s="118"/>
      <c r="Z41" s="124"/>
      <c r="AA41" s="118"/>
      <c r="AB41" s="125"/>
      <c r="AC41" s="118"/>
      <c r="AD41" s="120"/>
      <c r="AE41" s="118"/>
      <c r="AF41" s="125"/>
      <c r="AG41" s="118"/>
      <c r="AH41" s="124"/>
      <c r="AI41" s="118"/>
      <c r="AJ41" s="124"/>
      <c r="AK41" s="118"/>
      <c r="AL41" s="120"/>
      <c r="AM41" s="118"/>
      <c r="AN41" s="125"/>
      <c r="AO41" s="118"/>
      <c r="AP41" s="126"/>
      <c r="AQ41" s="117">
        <v>2003</v>
      </c>
      <c r="AR41" s="118"/>
      <c r="AS41" s="127"/>
      <c r="AT41" s="118"/>
      <c r="AU41" s="127"/>
      <c r="AV41" s="118"/>
      <c r="AW41" s="127"/>
      <c r="AX41" s="118"/>
      <c r="AY41" s="127"/>
      <c r="AZ41" s="118"/>
      <c r="BA41" s="127"/>
      <c r="BB41" s="118"/>
      <c r="BC41" s="127"/>
      <c r="BD41" s="118"/>
      <c r="BE41" s="127"/>
      <c r="BF41" s="118"/>
      <c r="BG41" s="128"/>
      <c r="BJ41" s="132"/>
      <c r="BK41" s="132"/>
      <c r="BL41" s="132"/>
    </row>
    <row r="42" spans="1:65" s="115" customFormat="1" ht="15.75" hidden="1" customHeight="1" x14ac:dyDescent="0.2">
      <c r="A42" s="129" t="s">
        <v>44</v>
      </c>
      <c r="B42" s="84">
        <f>(D42*D$9)+(F42*F$9)+(H42*H$9)+(J42*J$9)+(L42*L$9)+(N42*N$9)+(P42*P$9)+(R42*R$9)+(T42*T$9)+(W42*W$9)+(Y42*Y$9)+(AA42*AA$9)+(AC42*AC$9)+(AE42*AE$9)+(AG42*AG$9)+(AM42*AM$9)+(AO42*AO$9)+(AR42*AR$9)+(BD42*BD$9)+(BF42*BF$9)</f>
        <v>2101.3636903852544</v>
      </c>
      <c r="C42" s="114"/>
      <c r="D42" s="111">
        <v>2541.7065520000001</v>
      </c>
      <c r="E42" s="111"/>
      <c r="F42" s="111">
        <v>2542.4046159999998</v>
      </c>
      <c r="G42" s="111"/>
      <c r="H42" s="111">
        <v>398.53770000000003</v>
      </c>
      <c r="I42" s="111"/>
      <c r="J42" s="111">
        <v>853.21783999999991</v>
      </c>
      <c r="K42" s="111"/>
      <c r="L42" s="111">
        <v>2773.4200049999999</v>
      </c>
      <c r="M42" s="111"/>
      <c r="N42" s="111">
        <v>362.71950000000004</v>
      </c>
      <c r="O42" s="111"/>
      <c r="P42" s="111">
        <v>2038.9456500000001</v>
      </c>
      <c r="Q42" s="111"/>
      <c r="R42" s="111">
        <v>278.90812</v>
      </c>
      <c r="S42" s="111"/>
      <c r="T42" s="111">
        <v>3047.7544379999999</v>
      </c>
      <c r="U42" s="130"/>
      <c r="V42" s="129" t="s">
        <v>44</v>
      </c>
      <c r="W42" s="111">
        <v>1622.0383920000002</v>
      </c>
      <c r="X42" s="111"/>
      <c r="Y42" s="111">
        <v>1207.6017240000001</v>
      </c>
      <c r="Z42" s="111"/>
      <c r="AA42" s="111">
        <v>943.11227700000006</v>
      </c>
      <c r="AB42" s="111"/>
      <c r="AC42" s="111">
        <v>1825.0707399999999</v>
      </c>
      <c r="AD42" s="111"/>
      <c r="AE42" s="111">
        <v>1018.100148</v>
      </c>
      <c r="AF42" s="111"/>
      <c r="AG42" s="92">
        <v>3184.497064229</v>
      </c>
      <c r="AH42" s="111"/>
      <c r="AI42" s="111">
        <v>3349.2133079999999</v>
      </c>
      <c r="AJ42" s="111"/>
      <c r="AK42" s="111">
        <v>2362.8884950000001</v>
      </c>
      <c r="AL42" s="111"/>
      <c r="AM42" s="111">
        <v>4184.4458799999993</v>
      </c>
      <c r="AN42" s="111"/>
      <c r="AO42" s="111">
        <v>2404.9162719999999</v>
      </c>
      <c r="AP42" s="130"/>
      <c r="AQ42" s="129" t="s">
        <v>44</v>
      </c>
      <c r="AR42" s="94">
        <v>4391.3520228824991</v>
      </c>
      <c r="AS42" s="111"/>
      <c r="AT42" s="111">
        <v>8228.4462719999992</v>
      </c>
      <c r="AU42" s="111"/>
      <c r="AV42" s="111">
        <v>2342.2422139999999</v>
      </c>
      <c r="AW42" s="111"/>
      <c r="AX42" s="111">
        <v>2111.1545800000004</v>
      </c>
      <c r="AY42" s="111"/>
      <c r="AZ42" s="111">
        <v>1391.8301530000001</v>
      </c>
      <c r="BA42" s="111"/>
      <c r="BB42" s="111">
        <v>2624.122578</v>
      </c>
      <c r="BC42" s="111"/>
      <c r="BD42" s="111">
        <v>4041.8463400000001</v>
      </c>
      <c r="BE42" s="111"/>
      <c r="BF42" s="111">
        <v>3078.9723720000002</v>
      </c>
      <c r="BG42" s="130"/>
      <c r="BJ42" s="116">
        <v>0</v>
      </c>
      <c r="BK42" s="116">
        <v>0</v>
      </c>
      <c r="BL42" s="116">
        <v>0</v>
      </c>
    </row>
    <row r="43" spans="1:65" s="115" customFormat="1" ht="15.75" hidden="1" customHeight="1" x14ac:dyDescent="0.2">
      <c r="A43" s="129" t="s">
        <v>45</v>
      </c>
      <c r="B43" s="84">
        <f>(D43*D$9)+(F43*F$9)+(H43*H$9)+(J43*J$9)+(L43*L$9)+(N43*N$9)+(P43*P$9)+(R43*R$9)+(T43*T$9)+(W43*W$9)+(Y43*Y$9)+(AA43*AA$9)+(AC43*AC$9)+(AE43*AE$9)+(AG43*AG$9)+(AM43*AM$9)+(AO43*AO$9)+(AR43*AR$9)+(BD43*BD$9)+(BF43*BF$9)</f>
        <v>2374.4208834534975</v>
      </c>
      <c r="C43" s="114"/>
      <c r="D43" s="111">
        <v>2316.5526239999999</v>
      </c>
      <c r="E43" s="111"/>
      <c r="F43" s="111">
        <v>2394.7961760000003</v>
      </c>
      <c r="G43" s="111"/>
      <c r="H43" s="111">
        <v>340.76522999999997</v>
      </c>
      <c r="I43" s="111"/>
      <c r="J43" s="111">
        <v>820.67907200000002</v>
      </c>
      <c r="K43" s="111"/>
      <c r="L43" s="111">
        <v>3659.5664039999997</v>
      </c>
      <c r="M43" s="111"/>
      <c r="N43" s="111">
        <v>720.90359999999998</v>
      </c>
      <c r="O43" s="111"/>
      <c r="P43" s="111">
        <v>1235.934528</v>
      </c>
      <c r="Q43" s="111"/>
      <c r="R43" s="111">
        <v>872.77224300000012</v>
      </c>
      <c r="S43" s="111"/>
      <c r="T43" s="111">
        <v>2840.3639499999999</v>
      </c>
      <c r="U43" s="130"/>
      <c r="V43" s="129" t="s">
        <v>45</v>
      </c>
      <c r="W43" s="111">
        <v>1489.3296359999999</v>
      </c>
      <c r="X43" s="111"/>
      <c r="Y43" s="111">
        <v>673.27250000000004</v>
      </c>
      <c r="Z43" s="111"/>
      <c r="AA43" s="111">
        <v>1082.5034639999999</v>
      </c>
      <c r="AB43" s="111"/>
      <c r="AC43" s="111">
        <v>2118.7439880000002</v>
      </c>
      <c r="AD43" s="111"/>
      <c r="AE43" s="111">
        <v>1860.5195199999998</v>
      </c>
      <c r="AF43" s="111"/>
      <c r="AG43" s="92">
        <v>3826.5197264090002</v>
      </c>
      <c r="AH43" s="111"/>
      <c r="AI43" s="111">
        <v>4210.3841350000002</v>
      </c>
      <c r="AJ43" s="111"/>
      <c r="AK43" s="111">
        <v>1911.794862</v>
      </c>
      <c r="AL43" s="111"/>
      <c r="AM43" s="111">
        <v>7262.0671849999999</v>
      </c>
      <c r="AN43" s="111"/>
      <c r="AO43" s="111">
        <v>4218.5544959999997</v>
      </c>
      <c r="AP43" s="130"/>
      <c r="AQ43" s="129" t="s">
        <v>45</v>
      </c>
      <c r="AR43" s="94">
        <v>4930.2354671821004</v>
      </c>
      <c r="AS43" s="111"/>
      <c r="AT43" s="111">
        <v>10216.645269999999</v>
      </c>
      <c r="AU43" s="111"/>
      <c r="AV43" s="111">
        <v>2640.8540080000002</v>
      </c>
      <c r="AW43" s="111"/>
      <c r="AX43" s="111">
        <v>482.63347199999993</v>
      </c>
      <c r="AY43" s="111"/>
      <c r="AZ43" s="111">
        <v>1048.8695700000001</v>
      </c>
      <c r="BA43" s="111"/>
      <c r="BB43" s="111">
        <v>1665.983473</v>
      </c>
      <c r="BC43" s="111"/>
      <c r="BD43" s="111">
        <v>4813.594169</v>
      </c>
      <c r="BE43" s="111"/>
      <c r="BF43" s="111">
        <v>3167.6481030000004</v>
      </c>
      <c r="BG43" s="130"/>
      <c r="BJ43" s="116">
        <v>0</v>
      </c>
      <c r="BK43" s="116">
        <v>0</v>
      </c>
      <c r="BL43" s="116">
        <v>0</v>
      </c>
    </row>
    <row r="44" spans="1:65" s="115" customFormat="1" ht="15.75" hidden="1" customHeight="1" x14ac:dyDescent="0.2">
      <c r="A44" s="133" t="s">
        <v>46</v>
      </c>
      <c r="B44" s="84">
        <f>(D44*D$9)+(F44*F$9)+(H44*H$9)+(J44*J$9)+(L44*L$9)+(N44*N$9)+(P44*P$9)+(R44*R$9)+(T44*T$9)+(W44*W$9)+(Y44*Y$9)+(AA44*AA$9)+(AC44*AC$9)+(AE44*AE$9)+(AG44*AG$9)+(AM44*AM$9)+(AO44*AO$9)+(AR44*AR$9)+(BD44*BD$9)+(BF44*BF$9)</f>
        <v>2306.316960069269</v>
      </c>
      <c r="C44" s="114"/>
      <c r="D44" s="111">
        <v>2258.3975329999998</v>
      </c>
      <c r="E44" s="111"/>
      <c r="F44" s="111">
        <v>2947.0095540000002</v>
      </c>
      <c r="G44" s="111"/>
      <c r="H44" s="111">
        <v>620.63939999999991</v>
      </c>
      <c r="I44" s="111"/>
      <c r="J44" s="111">
        <v>579.63144999999997</v>
      </c>
      <c r="K44" s="111"/>
      <c r="L44" s="111">
        <v>3234.8607900000002</v>
      </c>
      <c r="M44" s="111"/>
      <c r="N44" s="111">
        <v>566.09559200000001</v>
      </c>
      <c r="O44" s="111"/>
      <c r="P44" s="111">
        <v>1589.204988</v>
      </c>
      <c r="Q44" s="111"/>
      <c r="R44" s="111">
        <v>733.29263700000001</v>
      </c>
      <c r="S44" s="111"/>
      <c r="T44" s="111">
        <v>942.80188799999996</v>
      </c>
      <c r="U44" s="130"/>
      <c r="V44" s="133" t="s">
        <v>46</v>
      </c>
      <c r="W44" s="111">
        <v>582.48778599999991</v>
      </c>
      <c r="X44" s="111"/>
      <c r="Y44" s="111">
        <v>828.39239999999995</v>
      </c>
      <c r="Z44" s="111"/>
      <c r="AA44" s="111">
        <v>1343.6089520000003</v>
      </c>
      <c r="AB44" s="111"/>
      <c r="AC44" s="111">
        <v>1892.77529</v>
      </c>
      <c r="AD44" s="111"/>
      <c r="AE44" s="111">
        <v>2171.7608220000002</v>
      </c>
      <c r="AF44" s="111"/>
      <c r="AG44" s="92">
        <v>3002.911046184</v>
      </c>
      <c r="AH44" s="111"/>
      <c r="AI44" s="111">
        <v>3084.9727500000004</v>
      </c>
      <c r="AJ44" s="111"/>
      <c r="AK44" s="111">
        <v>2593.585302</v>
      </c>
      <c r="AL44" s="111"/>
      <c r="AM44" s="111">
        <v>4502.0391099999997</v>
      </c>
      <c r="AN44" s="111"/>
      <c r="AO44" s="111">
        <v>3719.2608180000002</v>
      </c>
      <c r="AP44" s="130"/>
      <c r="AQ44" s="133" t="s">
        <v>46</v>
      </c>
      <c r="AR44" s="94">
        <v>6472.6208880483009</v>
      </c>
      <c r="AS44" s="111"/>
      <c r="AT44" s="111">
        <v>14742.882435000001</v>
      </c>
      <c r="AU44" s="111"/>
      <c r="AV44" s="111">
        <v>2008.7410199999997</v>
      </c>
      <c r="AW44" s="111"/>
      <c r="AX44" s="111">
        <v>450.53259300000002</v>
      </c>
      <c r="AY44" s="111"/>
      <c r="AZ44" s="111">
        <v>1471.5145649999999</v>
      </c>
      <c r="BA44" s="111"/>
      <c r="BB44" s="111">
        <v>1675.3933119999999</v>
      </c>
      <c r="BC44" s="111"/>
      <c r="BD44" s="111">
        <v>4811.0652890000001</v>
      </c>
      <c r="BE44" s="111"/>
      <c r="BF44" s="111">
        <v>2656.0575639999997</v>
      </c>
      <c r="BG44" s="130"/>
      <c r="BJ44" s="116">
        <v>0</v>
      </c>
      <c r="BK44" s="116">
        <v>0</v>
      </c>
      <c r="BL44" s="116">
        <v>0</v>
      </c>
    </row>
    <row r="45" spans="1:65" s="115" customFormat="1" ht="15.75" hidden="1" customHeight="1" thickBot="1" x14ac:dyDescent="0.25">
      <c r="A45" s="133" t="s">
        <v>47</v>
      </c>
      <c r="B45" s="84">
        <f>(D45*D$9)+(F45*F$9)+(H45*H$9)+(J45*J$9)+(L45*L$9)+(N45*N$9)+(P45*P$9)+(R45*R$9)+(T45*T$9)+(W45*W$9)+(Y45*Y$9)+(AA45*AA$9)+(AC45*AC$9)+(AE45*AE$9)+(AG45*AG$9)+(AM45*AM$9)+(AO45*AO$9)+(AR45*AR$9)+(BD45*BD$9)+(BF45*BF$9)</f>
        <v>2285.2583521901629</v>
      </c>
      <c r="C45" s="114"/>
      <c r="D45" s="111">
        <v>2790.5092066051207</v>
      </c>
      <c r="E45" s="111"/>
      <c r="F45" s="111">
        <v>2165.5949245431748</v>
      </c>
      <c r="G45" s="111"/>
      <c r="H45" s="111">
        <v>363.73755305428801</v>
      </c>
      <c r="I45" s="111"/>
      <c r="J45" s="111">
        <v>989.63656781695988</v>
      </c>
      <c r="K45" s="111"/>
      <c r="L45" s="111">
        <v>2186.7725549092493</v>
      </c>
      <c r="M45" s="111"/>
      <c r="N45" s="111">
        <v>380.01159183796204</v>
      </c>
      <c r="O45" s="111"/>
      <c r="P45" s="111">
        <v>2332.4864059727997</v>
      </c>
      <c r="Q45" s="111"/>
      <c r="R45" s="111">
        <v>64.218581572992008</v>
      </c>
      <c r="S45" s="111"/>
      <c r="T45" s="111">
        <v>1704.6798306529042</v>
      </c>
      <c r="U45" s="130"/>
      <c r="V45" s="133" t="s">
        <v>47</v>
      </c>
      <c r="W45" s="111">
        <v>367.11730775979601</v>
      </c>
      <c r="X45" s="111"/>
      <c r="Y45" s="111">
        <v>1732.6647286863752</v>
      </c>
      <c r="Z45" s="111"/>
      <c r="AA45" s="111">
        <v>1452.0916157390998</v>
      </c>
      <c r="AB45" s="111"/>
      <c r="AC45" s="111">
        <v>1894.7421095336369</v>
      </c>
      <c r="AD45" s="111"/>
      <c r="AE45" s="111">
        <v>1338.6013027292402</v>
      </c>
      <c r="AF45" s="111"/>
      <c r="AG45" s="92">
        <v>3687.9373955398569</v>
      </c>
      <c r="AH45" s="111"/>
      <c r="AI45" s="111">
        <v>3946.2699213280112</v>
      </c>
      <c r="AJ45" s="111"/>
      <c r="AK45" s="111">
        <v>2399.3685693031362</v>
      </c>
      <c r="AL45" s="111"/>
      <c r="AM45" s="111">
        <v>5901.2970542636394</v>
      </c>
      <c r="AN45" s="111"/>
      <c r="AO45" s="111">
        <v>2947.3744879086062</v>
      </c>
      <c r="AP45" s="130"/>
      <c r="AQ45" s="133" t="s">
        <v>47</v>
      </c>
      <c r="AR45" s="94">
        <v>4538.1549653492984</v>
      </c>
      <c r="AS45" s="111"/>
      <c r="AT45" s="111">
        <v>8410.2800589568324</v>
      </c>
      <c r="AU45" s="111"/>
      <c r="AV45" s="111">
        <v>2687.9954060567516</v>
      </c>
      <c r="AW45" s="111"/>
      <c r="AX45" s="111">
        <v>677.47482762959987</v>
      </c>
      <c r="AY45" s="111"/>
      <c r="AZ45" s="111">
        <v>3182.7282200888349</v>
      </c>
      <c r="BA45" s="111"/>
      <c r="BB45" s="111">
        <v>741.06509016724794</v>
      </c>
      <c r="BC45" s="111"/>
      <c r="BD45" s="111">
        <v>4623.16157104584</v>
      </c>
      <c r="BE45" s="111"/>
      <c r="BF45" s="111">
        <v>4153.6090994112001</v>
      </c>
      <c r="BG45" s="130"/>
      <c r="BJ45" s="116">
        <v>0</v>
      </c>
      <c r="BK45" s="116">
        <v>0</v>
      </c>
      <c r="BL45" s="116">
        <v>0</v>
      </c>
    </row>
    <row r="46" spans="1:65" s="131" customFormat="1" ht="16.5" hidden="1" customHeight="1" x14ac:dyDescent="0.25">
      <c r="A46" s="117">
        <v>2004</v>
      </c>
      <c r="B46" s="118"/>
      <c r="C46" s="119"/>
      <c r="D46" s="118"/>
      <c r="E46" s="119"/>
      <c r="F46" s="118"/>
      <c r="G46" s="119"/>
      <c r="H46" s="118"/>
      <c r="I46" s="120"/>
      <c r="J46" s="118"/>
      <c r="K46" s="121"/>
      <c r="L46" s="118"/>
      <c r="M46" s="122"/>
      <c r="N46" s="118"/>
      <c r="O46" s="121"/>
      <c r="P46" s="118"/>
      <c r="Q46" s="121"/>
      <c r="R46" s="118"/>
      <c r="S46" s="122"/>
      <c r="T46" s="118"/>
      <c r="U46" s="123"/>
      <c r="V46" s="117">
        <v>2004</v>
      </c>
      <c r="W46" s="118"/>
      <c r="X46" s="120"/>
      <c r="Y46" s="118"/>
      <c r="Z46" s="124"/>
      <c r="AA46" s="118"/>
      <c r="AB46" s="125"/>
      <c r="AC46" s="118"/>
      <c r="AD46" s="120"/>
      <c r="AE46" s="118"/>
      <c r="AF46" s="125"/>
      <c r="AG46" s="118"/>
      <c r="AH46" s="124"/>
      <c r="AI46" s="118"/>
      <c r="AJ46" s="124"/>
      <c r="AK46" s="118"/>
      <c r="AL46" s="120"/>
      <c r="AM46" s="118"/>
      <c r="AN46" s="125"/>
      <c r="AO46" s="118"/>
      <c r="AP46" s="126"/>
      <c r="AQ46" s="117">
        <v>2004</v>
      </c>
      <c r="AR46" s="118"/>
      <c r="AS46" s="127"/>
      <c r="AT46" s="118"/>
      <c r="AU46" s="127"/>
      <c r="AV46" s="118"/>
      <c r="AW46" s="127"/>
      <c r="AX46" s="118"/>
      <c r="AY46" s="127"/>
      <c r="AZ46" s="118"/>
      <c r="BA46" s="127"/>
      <c r="BB46" s="118"/>
      <c r="BC46" s="127"/>
      <c r="BD46" s="118"/>
      <c r="BE46" s="127"/>
      <c r="BF46" s="118"/>
      <c r="BG46" s="128"/>
      <c r="BJ46" s="132"/>
      <c r="BK46" s="132"/>
      <c r="BL46" s="132"/>
    </row>
    <row r="47" spans="1:65" s="115" customFormat="1" ht="15.75" hidden="1" customHeight="1" x14ac:dyDescent="0.2">
      <c r="A47" s="129" t="s">
        <v>44</v>
      </c>
      <c r="B47" s="84">
        <f>(D47*D$9)+(F47*F$9)+(H47*H$9)+(J47*J$9)+(L47*L$9)+(N47*N$9)+(P47*P$9)+(R47*R$9)+(T47*T$9)+(W47*W$9)+(Y47*Y$9)+(AA47*AA$9)+(AC47*AC$9)+(AE47*AE$9)+(AG47*AG$9)+(AM47*AM$9)+(AO47*AO$9)+(AR47*AR$9)+(BD47*BD$9)+(BF47*BF$9)</f>
        <v>2332.0992108265996</v>
      </c>
      <c r="C47" s="134"/>
      <c r="D47" s="111">
        <v>3012.3797712993601</v>
      </c>
      <c r="E47" s="111"/>
      <c r="F47" s="111">
        <v>2769.3396520241595</v>
      </c>
      <c r="G47" s="111"/>
      <c r="H47" s="111">
        <v>374.32653472500004</v>
      </c>
      <c r="I47" s="111"/>
      <c r="J47" s="111">
        <v>993.23088754399987</v>
      </c>
      <c r="K47" s="111"/>
      <c r="L47" s="111">
        <v>2674.99132902255</v>
      </c>
      <c r="M47" s="111"/>
      <c r="N47" s="111">
        <v>308.96809729500001</v>
      </c>
      <c r="O47" s="111"/>
      <c r="P47" s="111">
        <v>2141.3415005430002</v>
      </c>
      <c r="Q47" s="111"/>
      <c r="R47" s="111">
        <v>291.62633027200002</v>
      </c>
      <c r="S47" s="111"/>
      <c r="T47" s="111">
        <v>2557.9802998134001</v>
      </c>
      <c r="U47" s="130"/>
      <c r="V47" s="129" t="s">
        <v>44</v>
      </c>
      <c r="W47" s="111">
        <v>1500.5963775909602</v>
      </c>
      <c r="X47" s="111"/>
      <c r="Y47" s="111">
        <v>1270.8112210393322</v>
      </c>
      <c r="Z47" s="111"/>
      <c r="AA47" s="111">
        <v>993.9460287303001</v>
      </c>
      <c r="AB47" s="111"/>
      <c r="AC47" s="111">
        <v>1518.4588556799999</v>
      </c>
      <c r="AD47" s="111"/>
      <c r="AE47" s="111">
        <v>1170.6828171807599</v>
      </c>
      <c r="AF47" s="111"/>
      <c r="AG47" s="92">
        <v>5349.2369882213397</v>
      </c>
      <c r="AH47" s="111"/>
      <c r="AI47" s="111">
        <v>5741.2884368397599</v>
      </c>
      <c r="AJ47" s="111"/>
      <c r="AK47" s="111">
        <v>3393.6749720588</v>
      </c>
      <c r="AL47" s="111"/>
      <c r="AM47" s="111">
        <v>3757.5905557811993</v>
      </c>
      <c r="AN47" s="111"/>
      <c r="AO47" s="111">
        <v>2779.14529308592</v>
      </c>
      <c r="AP47" s="130"/>
      <c r="AQ47" s="129" t="s">
        <v>44</v>
      </c>
      <c r="AR47" s="94">
        <v>5579.7356751986963</v>
      </c>
      <c r="AS47" s="111"/>
      <c r="AT47" s="111">
        <v>10937.497638130559</v>
      </c>
      <c r="AU47" s="111"/>
      <c r="AV47" s="111">
        <v>2696.9982197324398</v>
      </c>
      <c r="AW47" s="111"/>
      <c r="AX47" s="111">
        <v>2133.9339379182006</v>
      </c>
      <c r="AY47" s="111"/>
      <c r="AZ47" s="111">
        <v>1541.8694434934</v>
      </c>
      <c r="BA47" s="111"/>
      <c r="BB47" s="111">
        <v>3413.4324082366197</v>
      </c>
      <c r="BC47" s="111"/>
      <c r="BD47" s="111">
        <v>3641.70355234</v>
      </c>
      <c r="BE47" s="111"/>
      <c r="BF47" s="111">
        <v>2832.9624794772003</v>
      </c>
      <c r="BG47" s="130"/>
      <c r="BJ47" s="116">
        <v>0</v>
      </c>
      <c r="BK47" s="116">
        <v>0</v>
      </c>
      <c r="BL47" s="116">
        <v>0</v>
      </c>
    </row>
    <row r="48" spans="1:65" s="115" customFormat="1" ht="15.75" hidden="1" customHeight="1" x14ac:dyDescent="0.2">
      <c r="A48" s="129" t="s">
        <v>45</v>
      </c>
      <c r="B48" s="84">
        <f>(D48*D$9)+(F48*F$9)+(H48*H$9)+(J48*J$9)+(L48*L$9)+(N48*N$9)+(P48*P$9)+(R48*R$9)+(T48*T$9)+(W48*W$9)+(Y48*Y$9)+(AA48*AA$9)+(AC48*AC$9)+(AE48*AE$9)+(AG48*AG$9)+(AM48*AM$9)+(AO48*AO$9)+(AR48*AR$9)+(BD48*BD$9)+(BF48*BF$9)</f>
        <v>2620.1253886081663</v>
      </c>
      <c r="C48" s="134"/>
      <c r="D48" s="111">
        <v>2729.6866189641596</v>
      </c>
      <c r="E48" s="111"/>
      <c r="F48" s="111">
        <v>2452.8939312297603</v>
      </c>
      <c r="G48" s="111"/>
      <c r="H48" s="111">
        <v>317.49096479099995</v>
      </c>
      <c r="I48" s="111"/>
      <c r="J48" s="111">
        <v>865.21732523744004</v>
      </c>
      <c r="K48" s="111"/>
      <c r="L48" s="111">
        <v>3353.2606959851996</v>
      </c>
      <c r="M48" s="111"/>
      <c r="N48" s="111">
        <v>598.148134992</v>
      </c>
      <c r="O48" s="111"/>
      <c r="P48" s="111">
        <v>1400.3879762956799</v>
      </c>
      <c r="Q48" s="111"/>
      <c r="R48" s="111">
        <v>791.04585016548015</v>
      </c>
      <c r="S48" s="111"/>
      <c r="T48" s="111">
        <v>3004.5937935889997</v>
      </c>
      <c r="U48" s="130"/>
      <c r="V48" s="129" t="s">
        <v>45</v>
      </c>
      <c r="W48" s="111">
        <v>81.913129979999994</v>
      </c>
      <c r="X48" s="111"/>
      <c r="Y48" s="111">
        <v>898.01086049999992</v>
      </c>
      <c r="Z48" s="111"/>
      <c r="AA48" s="111">
        <v>1222.69848762264</v>
      </c>
      <c r="AB48" s="111"/>
      <c r="AC48" s="111">
        <v>1769.1088551002404</v>
      </c>
      <c r="AD48" s="111"/>
      <c r="AE48" s="111">
        <v>2019.7241753263997</v>
      </c>
      <c r="AF48" s="111"/>
      <c r="AG48" s="92">
        <v>4807.5966111559901</v>
      </c>
      <c r="AH48" s="111"/>
      <c r="AI48" s="111">
        <v>5433.5428300588501</v>
      </c>
      <c r="AJ48" s="111"/>
      <c r="AK48" s="111">
        <v>1685.36187854472</v>
      </c>
      <c r="AL48" s="111"/>
      <c r="AM48" s="111">
        <v>8934.7391197210491</v>
      </c>
      <c r="AN48" s="111"/>
      <c r="AO48" s="111">
        <v>7033.9755810854394</v>
      </c>
      <c r="AP48" s="130"/>
      <c r="AQ48" s="129" t="s">
        <v>45</v>
      </c>
      <c r="AR48" s="94">
        <v>6233.8397062857384</v>
      </c>
      <c r="AS48" s="111"/>
      <c r="AT48" s="111">
        <v>13433.969031975699</v>
      </c>
      <c r="AU48" s="111"/>
      <c r="AV48" s="111">
        <v>2713.6887615406399</v>
      </c>
      <c r="AW48" s="111"/>
      <c r="AX48" s="111">
        <v>486.76964085503988</v>
      </c>
      <c r="AY48" s="111"/>
      <c r="AZ48" s="111">
        <v>1522.6334660733</v>
      </c>
      <c r="BA48" s="111"/>
      <c r="BB48" s="111">
        <v>1958.8300478839401</v>
      </c>
      <c r="BC48" s="111"/>
      <c r="BD48" s="111">
        <v>4898.2171544910198</v>
      </c>
      <c r="BE48" s="111"/>
      <c r="BF48" s="111">
        <v>3009.2656978500004</v>
      </c>
      <c r="BG48" s="130"/>
      <c r="BJ48" s="116">
        <v>0</v>
      </c>
      <c r="BK48" s="116">
        <v>0</v>
      </c>
      <c r="BL48" s="116">
        <v>0</v>
      </c>
    </row>
    <row r="49" spans="1:64" s="115" customFormat="1" ht="15.75" hidden="1" customHeight="1" x14ac:dyDescent="0.2">
      <c r="A49" s="129" t="s">
        <v>46</v>
      </c>
      <c r="B49" s="84">
        <f>(D49*D$9)+(F49*F$9)+(H49*H$9)+(J49*J$9)+(L49*L$9)+(N49*N$9)+(P49*P$9)+(R49*R$9)+(T49*T$9)+(W49*W$9)+(Y49*Y$9)+(AA49*AA$9)+(AC49*AC$9)+(AE49*AE$9)+(AG49*AG$9)+(AM49*AM$9)+(AO49*AO$9)+(AR49*AR$9)+(BD49*BD$9)+(BF49*BF$9)</f>
        <v>2564.7989822370328</v>
      </c>
      <c r="C49" s="134"/>
      <c r="D49" s="111">
        <v>2496.31971310155</v>
      </c>
      <c r="E49" s="111"/>
      <c r="F49" s="111">
        <v>3190.0789020139205</v>
      </c>
      <c r="G49" s="111"/>
      <c r="H49" s="111">
        <v>546.72124745999997</v>
      </c>
      <c r="I49" s="111"/>
      <c r="J49" s="111">
        <v>668.02524612499997</v>
      </c>
      <c r="K49" s="111"/>
      <c r="L49" s="111">
        <v>3178.3801206066</v>
      </c>
      <c r="M49" s="111"/>
      <c r="N49" s="111">
        <v>535.02826591103997</v>
      </c>
      <c r="O49" s="111"/>
      <c r="P49" s="111">
        <v>1904.56682581872</v>
      </c>
      <c r="Q49" s="111"/>
      <c r="R49" s="111">
        <v>808.63845545174991</v>
      </c>
      <c r="S49" s="111"/>
      <c r="T49" s="111">
        <v>786.65503930943999</v>
      </c>
      <c r="U49" s="130"/>
      <c r="V49" s="129" t="s">
        <v>46</v>
      </c>
      <c r="W49" s="111">
        <v>32.712514061759997</v>
      </c>
      <c r="X49" s="111"/>
      <c r="Y49" s="111">
        <v>1017.9617168159999</v>
      </c>
      <c r="Z49" s="111"/>
      <c r="AA49" s="111">
        <v>1505.4063419998404</v>
      </c>
      <c r="AB49" s="111"/>
      <c r="AC49" s="111">
        <v>1891.639624826</v>
      </c>
      <c r="AD49" s="111"/>
      <c r="AE49" s="111">
        <v>2515.9197594623406</v>
      </c>
      <c r="AF49" s="111"/>
      <c r="AG49" s="92">
        <v>3604.6488172464642</v>
      </c>
      <c r="AH49" s="111"/>
      <c r="AI49" s="111">
        <v>3842.1793114875004</v>
      </c>
      <c r="AJ49" s="111"/>
      <c r="AK49" s="111">
        <v>2419.8410226190199</v>
      </c>
      <c r="AL49" s="111"/>
      <c r="AM49" s="111">
        <v>5281.6122022875998</v>
      </c>
      <c r="AN49" s="111"/>
      <c r="AO49" s="111">
        <v>3190.0100035986002</v>
      </c>
      <c r="AP49" s="130"/>
      <c r="AQ49" s="129" t="s">
        <v>46</v>
      </c>
      <c r="AR49" s="94">
        <v>8169.5517628333037</v>
      </c>
      <c r="AS49" s="111"/>
      <c r="AT49" s="111">
        <v>18935.463341865303</v>
      </c>
      <c r="AU49" s="111"/>
      <c r="AV49" s="111">
        <v>2239.8064995305995</v>
      </c>
      <c r="AW49" s="111"/>
      <c r="AX49" s="111">
        <v>454.31706678120003</v>
      </c>
      <c r="AY49" s="111"/>
      <c r="AZ49" s="111">
        <v>1705.58838685455</v>
      </c>
      <c r="BA49" s="111"/>
      <c r="BB49" s="111">
        <v>2209.4919459324797</v>
      </c>
      <c r="BC49" s="111"/>
      <c r="BD49" s="111">
        <v>5382.6679559860904</v>
      </c>
      <c r="BE49" s="111"/>
      <c r="BF49" s="111">
        <v>2658.7136215639994</v>
      </c>
      <c r="BG49" s="130"/>
      <c r="BJ49" s="116">
        <v>0</v>
      </c>
      <c r="BK49" s="116">
        <v>0</v>
      </c>
      <c r="BL49" s="116">
        <v>0</v>
      </c>
    </row>
    <row r="50" spans="1:64" s="115" customFormat="1" ht="15.75" hidden="1" customHeight="1" thickBot="1" x14ac:dyDescent="0.25">
      <c r="A50" s="129" t="s">
        <v>47</v>
      </c>
      <c r="B50" s="84">
        <f>(D50*D$9)+(F50*F$9)+(H50*H$9)+(J50*J$9)+(L50*L$9)+(N50*N$9)+(P50*P$9)+(R50*R$9)+(T50*T$9)+(W50*W$9)+(Y50*Y$9)+(AA50*AA$9)+(AC50*AC$9)+(AE50*AE$9)+(AG50*AG$9)+(AM50*AM$9)+(AO50*AO$9)+(AR50*AR$9)+(BD50*BD$9)+(BF50*BF$9)</f>
        <v>2608.10376220017</v>
      </c>
      <c r="C50" s="134"/>
      <c r="D50" s="111">
        <v>3177.8039793898452</v>
      </c>
      <c r="E50" s="111"/>
      <c r="F50" s="111">
        <v>2248.0391233205337</v>
      </c>
      <c r="G50" s="111"/>
      <c r="H50" s="111">
        <v>328.45501040802208</v>
      </c>
      <c r="I50" s="111"/>
      <c r="J50" s="111">
        <v>1187.5440886489955</v>
      </c>
      <c r="K50" s="111"/>
      <c r="L50" s="111">
        <v>2571.6445245732771</v>
      </c>
      <c r="M50" s="111"/>
      <c r="N50" s="111">
        <v>486.03482596075344</v>
      </c>
      <c r="O50" s="111"/>
      <c r="P50" s="111">
        <v>3239.4037703431436</v>
      </c>
      <c r="Q50" s="111"/>
      <c r="R50" s="111">
        <v>78.800694890771311</v>
      </c>
      <c r="S50" s="111"/>
      <c r="T50" s="111">
        <v>1725.2382694105781</v>
      </c>
      <c r="U50" s="130"/>
      <c r="V50" s="129" t="s">
        <v>47</v>
      </c>
      <c r="W50" s="111">
        <v>372.10643197225164</v>
      </c>
      <c r="X50" s="111"/>
      <c r="Y50" s="111">
        <v>2330.6766331451909</v>
      </c>
      <c r="Z50" s="111"/>
      <c r="AA50" s="111">
        <v>1496.3513681868276</v>
      </c>
      <c r="AB50" s="111"/>
      <c r="AC50" s="111">
        <v>2283.1642419880327</v>
      </c>
      <c r="AD50" s="111"/>
      <c r="AE50" s="111">
        <v>1700.4653928960356</v>
      </c>
      <c r="AF50" s="111"/>
      <c r="AG50" s="92">
        <v>3905.3767214578315</v>
      </c>
      <c r="AH50" s="111"/>
      <c r="AI50" s="111">
        <v>4046.4657146305294</v>
      </c>
      <c r="AJ50" s="111"/>
      <c r="AK50" s="111">
        <v>3201.6214441353327</v>
      </c>
      <c r="AL50" s="111"/>
      <c r="AM50" s="111">
        <v>6759.9947886295422</v>
      </c>
      <c r="AN50" s="111"/>
      <c r="AO50" s="111">
        <v>2965.0587348360577</v>
      </c>
      <c r="AP50" s="130"/>
      <c r="AQ50" s="129" t="s">
        <v>47</v>
      </c>
      <c r="AR50" s="94">
        <v>5149.5291004197516</v>
      </c>
      <c r="AS50" s="111"/>
      <c r="AT50" s="111">
        <v>10115.968957713867</v>
      </c>
      <c r="AU50" s="111"/>
      <c r="AV50" s="111">
        <v>2661.4648913989713</v>
      </c>
      <c r="AW50" s="111"/>
      <c r="AX50" s="111">
        <v>683.36208388170121</v>
      </c>
      <c r="AY50" s="111"/>
      <c r="AZ50" s="111">
        <v>2978.651686616739</v>
      </c>
      <c r="BA50" s="111"/>
      <c r="BB50" s="111">
        <v>953.15050832221254</v>
      </c>
      <c r="BC50" s="111"/>
      <c r="BD50" s="111">
        <v>5556.0231128514697</v>
      </c>
      <c r="BE50" s="111"/>
      <c r="BF50" s="111">
        <v>4402.8256453758722</v>
      </c>
      <c r="BG50" s="130"/>
      <c r="BJ50" s="116">
        <v>0</v>
      </c>
      <c r="BK50" s="116">
        <v>0</v>
      </c>
      <c r="BL50" s="116">
        <v>0</v>
      </c>
    </row>
    <row r="51" spans="1:64" s="131" customFormat="1" ht="16.5" hidden="1" customHeight="1" x14ac:dyDescent="0.25">
      <c r="A51" s="117">
        <v>2005</v>
      </c>
      <c r="B51" s="118"/>
      <c r="C51" s="119"/>
      <c r="D51" s="118"/>
      <c r="E51" s="119"/>
      <c r="F51" s="118"/>
      <c r="G51" s="119"/>
      <c r="H51" s="118"/>
      <c r="I51" s="120"/>
      <c r="J51" s="118"/>
      <c r="K51" s="121"/>
      <c r="L51" s="118"/>
      <c r="M51" s="122"/>
      <c r="N51" s="118"/>
      <c r="O51" s="121"/>
      <c r="P51" s="118"/>
      <c r="Q51" s="121"/>
      <c r="R51" s="118"/>
      <c r="S51" s="122"/>
      <c r="T51" s="118"/>
      <c r="U51" s="123"/>
      <c r="V51" s="117">
        <v>2005</v>
      </c>
      <c r="W51" s="118"/>
      <c r="X51" s="120"/>
      <c r="Y51" s="118"/>
      <c r="Z51" s="124"/>
      <c r="AA51" s="118"/>
      <c r="AB51" s="125"/>
      <c r="AC51" s="118"/>
      <c r="AD51" s="120"/>
      <c r="AE51" s="118"/>
      <c r="AF51" s="125"/>
      <c r="AG51" s="118"/>
      <c r="AH51" s="124"/>
      <c r="AI51" s="118"/>
      <c r="AJ51" s="124"/>
      <c r="AK51" s="118"/>
      <c r="AL51" s="120"/>
      <c r="AM51" s="118"/>
      <c r="AN51" s="125"/>
      <c r="AO51" s="118"/>
      <c r="AP51" s="126"/>
      <c r="AQ51" s="117">
        <v>2005</v>
      </c>
      <c r="AR51" s="118"/>
      <c r="AS51" s="127"/>
      <c r="AT51" s="118"/>
      <c r="AU51" s="127"/>
      <c r="AV51" s="118"/>
      <c r="AW51" s="127"/>
      <c r="AX51" s="118"/>
      <c r="AY51" s="127"/>
      <c r="AZ51" s="118"/>
      <c r="BA51" s="127"/>
      <c r="BB51" s="118"/>
      <c r="BC51" s="127"/>
      <c r="BD51" s="118"/>
      <c r="BE51" s="127"/>
      <c r="BF51" s="118"/>
      <c r="BG51" s="128"/>
      <c r="BJ51" s="132"/>
      <c r="BK51" s="132"/>
      <c r="BL51" s="132"/>
    </row>
    <row r="52" spans="1:64" s="115" customFormat="1" ht="15.75" hidden="1" customHeight="1" x14ac:dyDescent="0.2">
      <c r="A52" s="129" t="s">
        <v>44</v>
      </c>
      <c r="B52" s="84">
        <f>(D52*D$9)+(F52*F$9)+(H52*H$9)+(J52*J$9)+(L52*L$9)+(N52*N$9)+(P52*P$9)+(R52*R$9)+(T52*T$9)+(W52*W$9)+(Y52*Y$9)+(AA52*AA$9)+(AC52*AC$9)+(AE52*AE$9)+(AG52*AG$9)+(AM52*AM$9)+(AO52*AO$9)+(AR52*AR$9)+(BD52*BD$9)+(BF52*BF$9)</f>
        <v>2613.4114361770553</v>
      </c>
      <c r="C52" s="135"/>
      <c r="D52" s="111">
        <v>3199.7196692764674</v>
      </c>
      <c r="E52" s="111"/>
      <c r="F52" s="111">
        <v>2903.5141581647304</v>
      </c>
      <c r="G52" s="111"/>
      <c r="H52" s="111">
        <v>188.52207268355178</v>
      </c>
      <c r="I52" s="111"/>
      <c r="J52" s="111">
        <v>1214.254556949166</v>
      </c>
      <c r="K52" s="111"/>
      <c r="L52" s="111">
        <v>3020.0652104664591</v>
      </c>
      <c r="M52" s="111"/>
      <c r="N52" s="111">
        <v>306.69100241793586</v>
      </c>
      <c r="O52" s="111"/>
      <c r="P52" s="111">
        <v>2427.8101664856426</v>
      </c>
      <c r="Q52" s="111"/>
      <c r="R52" s="111">
        <v>268.17957331813119</v>
      </c>
      <c r="S52" s="111"/>
      <c r="T52" s="111">
        <v>2267.5727963755849</v>
      </c>
      <c r="U52" s="130"/>
      <c r="V52" s="129" t="s">
        <v>44</v>
      </c>
      <c r="W52" s="111">
        <v>1252.952957397124</v>
      </c>
      <c r="X52" s="111"/>
      <c r="Y52" s="111">
        <v>1507.1948162648584</v>
      </c>
      <c r="Z52" s="111"/>
      <c r="AA52" s="111">
        <v>1177.6570732205216</v>
      </c>
      <c r="AB52" s="111"/>
      <c r="AC52" s="111">
        <v>1824.8231144019967</v>
      </c>
      <c r="AD52" s="111"/>
      <c r="AE52" s="111">
        <v>1147.2691608371447</v>
      </c>
      <c r="AF52" s="111"/>
      <c r="AG52" s="92">
        <v>5483.8073730738261</v>
      </c>
      <c r="AH52" s="111"/>
      <c r="AI52" s="111">
        <v>5726.8203899789241</v>
      </c>
      <c r="AJ52" s="111"/>
      <c r="AK52" s="111">
        <v>4271.6526240801322</v>
      </c>
      <c r="AL52" s="111"/>
      <c r="AM52" s="111">
        <v>4762.1823908693032</v>
      </c>
      <c r="AN52" s="111"/>
      <c r="AO52" s="111">
        <v>1890.0133394689415</v>
      </c>
      <c r="AP52" s="130"/>
      <c r="AQ52" s="129" t="s">
        <v>44</v>
      </c>
      <c r="AR52" s="94">
        <v>6568.8375288124653</v>
      </c>
      <c r="AS52" s="111"/>
      <c r="AT52" s="111">
        <v>14030.977438867121</v>
      </c>
      <c r="AU52" s="111"/>
      <c r="AV52" s="111">
        <v>2216.2313170829352</v>
      </c>
      <c r="AW52" s="111"/>
      <c r="AX52" s="111">
        <v>2156.9590851083381</v>
      </c>
      <c r="AY52" s="111"/>
      <c r="AZ52" s="111">
        <v>1361.9024420488504</v>
      </c>
      <c r="BA52" s="111"/>
      <c r="BB52" s="111">
        <v>3591.7159829188186</v>
      </c>
      <c r="BC52" s="111"/>
      <c r="BD52" s="111">
        <v>5102.281596077004</v>
      </c>
      <c r="BE52" s="111"/>
      <c r="BF52" s="111">
        <v>3878.325634404287</v>
      </c>
      <c r="BG52" s="130"/>
      <c r="BJ52" s="116">
        <v>0</v>
      </c>
      <c r="BK52" s="116">
        <v>0</v>
      </c>
      <c r="BL52" s="116">
        <v>0</v>
      </c>
    </row>
    <row r="53" spans="1:64" s="115" customFormat="1" ht="15.75" hidden="1" customHeight="1" x14ac:dyDescent="0.2">
      <c r="A53" s="129" t="s">
        <v>45</v>
      </c>
      <c r="B53" s="84">
        <f>(D53*D$9)+(F53*F$9)+(H53*H$9)+(J53*J$9)+(L53*L$9)+(N53*N$9)+(P53*P$9)+(R53*R$9)+(T53*T$9)+(W53*W$9)+(Y53*Y$9)+(AA53*AA$9)+(AC53*AC$9)+(AE53*AE$9)+(AG53*AG$9)+(AM53*AM$9)+(AO53*AO$9)+(AR53*AR$9)+(BD53*BD$9)+(BF53*BF$9)</f>
        <v>3047.2195399699194</v>
      </c>
      <c r="C53" s="135"/>
      <c r="D53" s="111">
        <v>2972.2738687915044</v>
      </c>
      <c r="E53" s="111"/>
      <c r="F53" s="111">
        <v>2679.9583224436992</v>
      </c>
      <c r="G53" s="111"/>
      <c r="H53" s="111">
        <v>296.006351203593</v>
      </c>
      <c r="I53" s="111"/>
      <c r="J53" s="111">
        <v>1214.401733356766</v>
      </c>
      <c r="K53" s="111"/>
      <c r="L53" s="111">
        <v>3473.8439506128275</v>
      </c>
      <c r="M53" s="111"/>
      <c r="N53" s="111">
        <v>539.30232147148706</v>
      </c>
      <c r="O53" s="111"/>
      <c r="P53" s="111">
        <v>1756.1005261545456</v>
      </c>
      <c r="Q53" s="111"/>
      <c r="R53" s="111">
        <v>882.1031379780286</v>
      </c>
      <c r="S53" s="111"/>
      <c r="T53" s="111">
        <v>2843.878071569924</v>
      </c>
      <c r="U53" s="130"/>
      <c r="V53" s="129" t="s">
        <v>45</v>
      </c>
      <c r="W53" s="111">
        <v>69.699063168682201</v>
      </c>
      <c r="X53" s="111"/>
      <c r="Y53" s="111">
        <v>1002.2429810782348</v>
      </c>
      <c r="Z53" s="111"/>
      <c r="AA53" s="111">
        <v>1370.6083236703507</v>
      </c>
      <c r="AB53" s="111"/>
      <c r="AC53" s="111">
        <v>2379.4867922869253</v>
      </c>
      <c r="AD53" s="111"/>
      <c r="AE53" s="111">
        <v>3619.3457221849085</v>
      </c>
      <c r="AF53" s="111"/>
      <c r="AG53" s="92">
        <v>5218.5390385600795</v>
      </c>
      <c r="AH53" s="111"/>
      <c r="AI53" s="111">
        <v>5975.7017336421222</v>
      </c>
      <c r="AJ53" s="111"/>
      <c r="AK53" s="111">
        <v>1441.793379857437</v>
      </c>
      <c r="AL53" s="111"/>
      <c r="AM53" s="111">
        <v>11296.011974280929</v>
      </c>
      <c r="AN53" s="111"/>
      <c r="AO53" s="111">
        <v>6237.5888657949463</v>
      </c>
      <c r="AP53" s="130"/>
      <c r="AQ53" s="129" t="s">
        <v>45</v>
      </c>
      <c r="AR53" s="94">
        <v>6271.6044955520056</v>
      </c>
      <c r="AS53" s="111"/>
      <c r="AT53" s="111">
        <v>13906.038703759325</v>
      </c>
      <c r="AU53" s="111"/>
      <c r="AV53" s="111">
        <v>2298.0873277106907</v>
      </c>
      <c r="AW53" s="111"/>
      <c r="AX53" s="111">
        <v>486.76964085503988</v>
      </c>
      <c r="AY53" s="111"/>
      <c r="AZ53" s="111">
        <v>1298.2277458434171</v>
      </c>
      <c r="BA53" s="111"/>
      <c r="BB53" s="111">
        <v>2371.82977517979</v>
      </c>
      <c r="BC53" s="111"/>
      <c r="BD53" s="111">
        <v>7343.1622471552118</v>
      </c>
      <c r="BE53" s="111">
        <v>0</v>
      </c>
      <c r="BF53" s="111">
        <v>3260.1481790797548</v>
      </c>
      <c r="BG53" s="130"/>
      <c r="BJ53" s="116"/>
      <c r="BK53" s="116"/>
      <c r="BL53" s="116"/>
    </row>
    <row r="54" spans="1:64" s="115" customFormat="1" ht="15.75" hidden="1" customHeight="1" x14ac:dyDescent="0.2">
      <c r="A54" s="129" t="s">
        <v>46</v>
      </c>
      <c r="B54" s="84">
        <f>(D54*D$9)+(F54*F$9)+(H54*H$9)+(J54*J$9)+(L54*L$9)+(N54*N$9)+(P54*P$9)+(R54*R$9)+(T54*T$9)+(W54*W$9)+(Y54*Y$9)+(AA54*AA$9)+(AC54*AC$9)+(AE54*AE$9)+(AG54*AG$9)+(AM54*AM$9)+(AO54*AO$9)+(AR54*AR$9)+(BD54*BD$9)+(BF54*BF$9)</f>
        <v>2832.9175257598436</v>
      </c>
      <c r="C54" s="135"/>
      <c r="D54" s="111">
        <v>2803.0924426445995</v>
      </c>
      <c r="E54" s="111"/>
      <c r="F54" s="111">
        <v>3171.1298333359578</v>
      </c>
      <c r="G54" s="111"/>
      <c r="H54" s="111">
        <v>589.23429166248957</v>
      </c>
      <c r="I54" s="111"/>
      <c r="J54" s="111">
        <v>876.73637377183366</v>
      </c>
      <c r="K54" s="111"/>
      <c r="L54" s="111">
        <v>2954.8128629231319</v>
      </c>
      <c r="M54" s="111"/>
      <c r="N54" s="111">
        <v>450.50985074507298</v>
      </c>
      <c r="O54" s="111"/>
      <c r="P54" s="111">
        <v>2281.3472809704372</v>
      </c>
      <c r="Q54" s="111"/>
      <c r="R54" s="111">
        <v>853.58258080575808</v>
      </c>
      <c r="S54" s="111"/>
      <c r="T54" s="111">
        <v>778.93008682342122</v>
      </c>
      <c r="U54" s="130"/>
      <c r="V54" s="129" t="s">
        <v>46</v>
      </c>
      <c r="W54" s="111">
        <v>41.730372813165381</v>
      </c>
      <c r="X54" s="111"/>
      <c r="Y54" s="111">
        <v>1124.1453034970768</v>
      </c>
      <c r="Z54" s="111"/>
      <c r="AA54" s="111">
        <v>1721.4773142670774</v>
      </c>
      <c r="AB54" s="111"/>
      <c r="AC54" s="111">
        <v>2762.0775981896841</v>
      </c>
      <c r="AD54" s="111"/>
      <c r="AE54" s="111">
        <v>2458.8083809225454</v>
      </c>
      <c r="AF54" s="111"/>
      <c r="AG54" s="92">
        <v>3787.7006427486385</v>
      </c>
      <c r="AH54" s="111"/>
      <c r="AI54" s="111">
        <v>3950.9898295888261</v>
      </c>
      <c r="AJ54" s="111"/>
      <c r="AK54" s="111">
        <v>2973.2102676715372</v>
      </c>
      <c r="AL54" s="111"/>
      <c r="AM54" s="111">
        <v>5688.5076063518363</v>
      </c>
      <c r="AN54" s="111"/>
      <c r="AO54" s="111">
        <v>3114.4705667133853</v>
      </c>
      <c r="AP54" s="130"/>
      <c r="AQ54" s="129" t="s">
        <v>46</v>
      </c>
      <c r="AR54" s="94">
        <v>8749.591565375189</v>
      </c>
      <c r="AS54" s="111"/>
      <c r="AT54" s="111">
        <v>20497.828422202612</v>
      </c>
      <c r="AU54" s="111"/>
      <c r="AV54" s="111">
        <v>2325.5686903976261</v>
      </c>
      <c r="AW54" s="111"/>
      <c r="AX54" s="111">
        <v>456.76810735648462</v>
      </c>
      <c r="AY54" s="111"/>
      <c r="AZ54" s="111">
        <v>1242.9816486879904</v>
      </c>
      <c r="BA54" s="111"/>
      <c r="BB54" s="111">
        <v>2826.6030464314213</v>
      </c>
      <c r="BC54" s="111"/>
      <c r="BD54" s="111">
        <v>5687.5422690131427</v>
      </c>
      <c r="BE54" s="111">
        <v>0</v>
      </c>
      <c r="BF54" s="111">
        <v>2746.5309324842578</v>
      </c>
      <c r="BG54" s="130"/>
      <c r="BJ54" s="116"/>
      <c r="BK54" s="116"/>
      <c r="BL54" s="116"/>
    </row>
    <row r="55" spans="1:64" s="115" customFormat="1" ht="15.75" hidden="1" customHeight="1" thickBot="1" x14ac:dyDescent="0.25">
      <c r="A55" s="129" t="s">
        <v>47</v>
      </c>
      <c r="B55" s="84">
        <f>(D55*D$9)+(F55*F$9)+(H55*H$9)+(J55*J$9)+(L55*L$9)+(N55*N$9)+(P55*P$9)+(R55*R$9)+(T55*T$9)+(W55*W$9)+(Y55*Y$9)+(AA55*AA$9)+(AC55*AC$9)+(AE55*AE$9)+(AG55*AG$9)+(AM55*AM$9)+(AO55*AO$9)+(AR55*AR$9)+(BD55*BD$9)+(BF55*BF$9)</f>
        <v>3041.9988135612402</v>
      </c>
      <c r="C55" s="135"/>
      <c r="D55" s="111">
        <v>3750.0311419585746</v>
      </c>
      <c r="E55" s="111"/>
      <c r="F55" s="111">
        <v>2226.5478693015893</v>
      </c>
      <c r="G55" s="111"/>
      <c r="H55" s="111">
        <v>367.97800181041941</v>
      </c>
      <c r="I55" s="111"/>
      <c r="J55" s="111">
        <v>1390.4359961946764</v>
      </c>
      <c r="K55" s="111"/>
      <c r="L55" s="111">
        <v>2916.656353990028</v>
      </c>
      <c r="M55" s="111"/>
      <c r="N55" s="111">
        <v>331.91804299685816</v>
      </c>
      <c r="O55" s="111"/>
      <c r="P55" s="111">
        <v>3649.5446817062889</v>
      </c>
      <c r="Q55" s="111"/>
      <c r="R55" s="111">
        <v>77.563523980986204</v>
      </c>
      <c r="S55" s="111"/>
      <c r="T55" s="111">
        <v>1703.8625672525811</v>
      </c>
      <c r="U55" s="130"/>
      <c r="V55" s="129" t="s">
        <v>47</v>
      </c>
      <c r="W55" s="111">
        <v>397.58455936939174</v>
      </c>
      <c r="X55" s="111"/>
      <c r="Y55" s="111">
        <v>2498.5785777969709</v>
      </c>
      <c r="Z55" s="111"/>
      <c r="AA55" s="111">
        <v>1718.4398382531165</v>
      </c>
      <c r="AB55" s="111"/>
      <c r="AC55" s="111">
        <v>3877.7261485924746</v>
      </c>
      <c r="AD55" s="111"/>
      <c r="AE55" s="111">
        <v>1871.2091229967268</v>
      </c>
      <c r="AF55" s="111"/>
      <c r="AG55" s="92">
        <v>3755.1696779490781</v>
      </c>
      <c r="AH55" s="111"/>
      <c r="AI55" s="111">
        <v>3960.0300011746112</v>
      </c>
      <c r="AJ55" s="111"/>
      <c r="AK55" s="111">
        <v>2733.3214788660298</v>
      </c>
      <c r="AL55" s="111"/>
      <c r="AM55" s="111">
        <v>6629.2564894174466</v>
      </c>
      <c r="AN55" s="111"/>
      <c r="AO55" s="111">
        <v>2940.0039885266933</v>
      </c>
      <c r="AP55" s="130"/>
      <c r="AQ55" s="129" t="s">
        <v>47</v>
      </c>
      <c r="AR55" s="94">
        <v>6190.8666901467186</v>
      </c>
      <c r="AS55" s="111"/>
      <c r="AT55" s="111">
        <v>12512.745482865015</v>
      </c>
      <c r="AU55" s="111"/>
      <c r="AV55" s="111">
        <v>2488.0438390754143</v>
      </c>
      <c r="AW55" s="111"/>
      <c r="AX55" s="111">
        <v>685.20545310297211</v>
      </c>
      <c r="AY55" s="111"/>
      <c r="AZ55" s="111">
        <v>4353.0313613385688</v>
      </c>
      <c r="BA55" s="111"/>
      <c r="BB55" s="111">
        <v>1180.6961291739744</v>
      </c>
      <c r="BC55" s="111"/>
      <c r="BD55" s="111">
        <v>5395.3429244278059</v>
      </c>
      <c r="BE55" s="111">
        <v>0</v>
      </c>
      <c r="BF55" s="111">
        <v>4509.1979129681531</v>
      </c>
      <c r="BG55" s="130"/>
      <c r="BJ55" s="116"/>
      <c r="BK55" s="116"/>
      <c r="BL55" s="116"/>
    </row>
    <row r="56" spans="1:64" s="131" customFormat="1" ht="16.5" hidden="1" customHeight="1" x14ac:dyDescent="0.25">
      <c r="A56" s="117">
        <v>2006</v>
      </c>
      <c r="B56" s="118"/>
      <c r="C56" s="119"/>
      <c r="D56" s="118"/>
      <c r="E56" s="119"/>
      <c r="F56" s="118"/>
      <c r="G56" s="119"/>
      <c r="H56" s="118"/>
      <c r="I56" s="120"/>
      <c r="J56" s="118"/>
      <c r="K56" s="121"/>
      <c r="L56" s="118"/>
      <c r="M56" s="122"/>
      <c r="N56" s="118"/>
      <c r="O56" s="121"/>
      <c r="P56" s="118"/>
      <c r="Q56" s="121"/>
      <c r="R56" s="118"/>
      <c r="S56" s="122"/>
      <c r="T56" s="118"/>
      <c r="U56" s="123"/>
      <c r="V56" s="117">
        <v>2006</v>
      </c>
      <c r="W56" s="118"/>
      <c r="X56" s="120"/>
      <c r="Y56" s="118"/>
      <c r="Z56" s="124"/>
      <c r="AA56" s="118"/>
      <c r="AB56" s="125"/>
      <c r="AC56" s="118"/>
      <c r="AD56" s="120"/>
      <c r="AE56" s="118"/>
      <c r="AF56" s="125"/>
      <c r="AG56" s="118"/>
      <c r="AH56" s="124"/>
      <c r="AI56" s="118"/>
      <c r="AJ56" s="124"/>
      <c r="AK56" s="118"/>
      <c r="AL56" s="120"/>
      <c r="AM56" s="118"/>
      <c r="AN56" s="125"/>
      <c r="AO56" s="118"/>
      <c r="AP56" s="126"/>
      <c r="AQ56" s="117">
        <v>2006</v>
      </c>
      <c r="AR56" s="118"/>
      <c r="AS56" s="127"/>
      <c r="AT56" s="118"/>
      <c r="AU56" s="127"/>
      <c r="AV56" s="118"/>
      <c r="AW56" s="127"/>
      <c r="AX56" s="118"/>
      <c r="AY56" s="127"/>
      <c r="AZ56" s="118"/>
      <c r="BA56" s="127"/>
      <c r="BB56" s="118"/>
      <c r="BC56" s="127"/>
      <c r="BD56" s="118"/>
      <c r="BE56" s="127"/>
      <c r="BF56" s="118"/>
      <c r="BG56" s="128"/>
      <c r="BJ56" s="132"/>
      <c r="BK56" s="132"/>
      <c r="BL56" s="132"/>
    </row>
    <row r="57" spans="1:64" s="115" customFormat="1" ht="15.75" hidden="1" customHeight="1" x14ac:dyDescent="0.2">
      <c r="A57" s="129" t="s">
        <v>44</v>
      </c>
      <c r="B57" s="84">
        <f>(D57*D$9)+(F57*F$9)+(H57*H$9)+(J57*J$9)+(L57*L$9)+(N57*N$9)+(P57*P$9)+(R57*R$9)+(T57*T$9)+(W57*W$9)+(Y57*Y$9)+(AA57*AA$9)+(AC57*AC$9)+(AE57*AE$9)+(AG57*AG$9)+(AM57*AM$9)+(AO57*AO$9)+(AR57*AR$9)+(BD57*BD$9)+(BF57*BF$9)</f>
        <v>2844.2306074993962</v>
      </c>
      <c r="C57" s="135"/>
      <c r="D57" s="111">
        <v>3467.0882448412094</v>
      </c>
      <c r="E57" s="111"/>
      <c r="F57" s="111">
        <v>2996.310470659675</v>
      </c>
      <c r="G57" s="111"/>
      <c r="H57" s="111">
        <v>366.69616879750339</v>
      </c>
      <c r="I57" s="111"/>
      <c r="J57" s="111">
        <v>1226.846376704729</v>
      </c>
      <c r="K57" s="111"/>
      <c r="L57" s="111">
        <v>3099.3721228933082</v>
      </c>
      <c r="M57" s="111"/>
      <c r="N57" s="111">
        <v>227.08628583033644</v>
      </c>
      <c r="O57" s="111"/>
      <c r="P57" s="111">
        <v>2585.2779338839014</v>
      </c>
      <c r="Q57" s="111"/>
      <c r="R57" s="111">
        <v>262.83743621763398</v>
      </c>
      <c r="S57" s="111"/>
      <c r="T57" s="111">
        <v>1813.6273982691566</v>
      </c>
      <c r="U57" s="130"/>
      <c r="V57" s="129" t="s">
        <v>44</v>
      </c>
      <c r="W57" s="111">
        <v>1759.8601353712786</v>
      </c>
      <c r="X57" s="111"/>
      <c r="Y57" s="111">
        <v>1749.9888292169644</v>
      </c>
      <c r="Z57" s="111"/>
      <c r="AA57" s="111">
        <v>1182.6856689231734</v>
      </c>
      <c r="AB57" s="111"/>
      <c r="AC57" s="111">
        <v>2198.6381293872455</v>
      </c>
      <c r="AD57" s="111"/>
      <c r="AE57" s="111">
        <v>1135.9341415280737</v>
      </c>
      <c r="AF57" s="111"/>
      <c r="AG57" s="92">
        <v>5302.3528946635497</v>
      </c>
      <c r="AH57" s="111"/>
      <c r="AI57" s="111">
        <v>5275.4954018650751</v>
      </c>
      <c r="AJ57" s="111"/>
      <c r="AK57" s="111">
        <v>5436.3187120355806</v>
      </c>
      <c r="AL57" s="111"/>
      <c r="AM57" s="111">
        <v>5139.7282108174213</v>
      </c>
      <c r="AN57" s="111"/>
      <c r="AO57" s="111">
        <v>1989.8249439262963</v>
      </c>
      <c r="AP57" s="130"/>
      <c r="AQ57" s="129" t="s">
        <v>44</v>
      </c>
      <c r="AR57" s="94">
        <v>8311.2362376095989</v>
      </c>
      <c r="AS57" s="111"/>
      <c r="AT57" s="111">
        <v>18981.527208622607</v>
      </c>
      <c r="AU57" s="111"/>
      <c r="AV57" s="111">
        <v>1727.3528508476106</v>
      </c>
      <c r="AW57" s="111"/>
      <c r="AX57" s="111">
        <v>2134.634558577467</v>
      </c>
      <c r="AY57" s="111"/>
      <c r="AZ57" s="111">
        <v>1543.4985136716441</v>
      </c>
      <c r="BA57" s="111"/>
      <c r="BB57" s="111">
        <v>4116.6093566625741</v>
      </c>
      <c r="BC57" s="111"/>
      <c r="BD57" s="111">
        <v>5330.9148343972147</v>
      </c>
      <c r="BE57" s="111">
        <v>0</v>
      </c>
      <c r="BF57" s="111">
        <v>4293.6943098489864</v>
      </c>
      <c r="BG57" s="130"/>
      <c r="BJ57" s="116"/>
      <c r="BK57" s="116"/>
      <c r="BL57" s="116"/>
    </row>
    <row r="58" spans="1:64" s="115" customFormat="1" ht="15.75" hidden="1" customHeight="1" x14ac:dyDescent="0.2">
      <c r="A58" s="129" t="s">
        <v>45</v>
      </c>
      <c r="B58" s="84">
        <f>(D58*D$9)+(F58*F$9)+(H58*H$9)+(J58*J$9)+(L58*L$9)+(N58*N$9)+(P58*P$9)+(R58*R$9)+(T58*T$9)+(W58*W$9)+(Y58*Y$9)+(AA58*AA$9)+(AC58*AC$9)+(AE58*AE$9)+(AG58*AG$9)+(AM58*AM$9)+(AO58*AO$9)+(AR58*AR$9)+(BD58*BD$9)+(BF58*BF$9)</f>
        <v>3119.2510788528675</v>
      </c>
      <c r="C58" s="135"/>
      <c r="D58" s="111">
        <v>3127.9681844420429</v>
      </c>
      <c r="E58" s="111"/>
      <c r="F58" s="111">
        <v>2689.7695964328259</v>
      </c>
      <c r="G58" s="111"/>
      <c r="H58" s="111">
        <v>296.613779371752</v>
      </c>
      <c r="I58" s="111"/>
      <c r="J58" s="111">
        <v>1508.6314075471473</v>
      </c>
      <c r="K58" s="111"/>
      <c r="L58" s="111">
        <v>3404.4902761201984</v>
      </c>
      <c r="M58" s="111"/>
      <c r="N58" s="111">
        <v>439.56811513184459</v>
      </c>
      <c r="O58" s="111"/>
      <c r="P58" s="111">
        <v>2206.5269364744227</v>
      </c>
      <c r="Q58" s="111"/>
      <c r="R58" s="111">
        <v>928.62120886525895</v>
      </c>
      <c r="S58" s="111"/>
      <c r="T58" s="111">
        <v>3684.8931066109826</v>
      </c>
      <c r="U58" s="130"/>
      <c r="V58" s="129" t="s">
        <v>45</v>
      </c>
      <c r="W58" s="111">
        <v>97.896979042636644</v>
      </c>
      <c r="X58" s="111"/>
      <c r="Y58" s="111">
        <v>1066.6207855977264</v>
      </c>
      <c r="Z58" s="111"/>
      <c r="AA58" s="111">
        <v>1378.3852855164364</v>
      </c>
      <c r="AB58" s="111"/>
      <c r="AC58" s="111">
        <v>3462.348508968209</v>
      </c>
      <c r="AD58" s="111"/>
      <c r="AE58" s="111">
        <v>3204.3136134571319</v>
      </c>
      <c r="AF58" s="111"/>
      <c r="AG58" s="92">
        <v>5169.8934185271974</v>
      </c>
      <c r="AH58" s="111"/>
      <c r="AI58" s="111">
        <v>5871.0626379426194</v>
      </c>
      <c r="AJ58" s="111"/>
      <c r="AK58" s="111">
        <v>1672.4445576107514</v>
      </c>
      <c r="AL58" s="111"/>
      <c r="AM58" s="111">
        <v>12191.567777542419</v>
      </c>
      <c r="AN58" s="111"/>
      <c r="AO58" s="111">
        <v>3867.0636864340772</v>
      </c>
      <c r="AP58" s="130"/>
      <c r="AQ58" s="129" t="s">
        <v>45</v>
      </c>
      <c r="AR58" s="94">
        <v>5314.5937539862407</v>
      </c>
      <c r="AS58" s="111"/>
      <c r="AT58" s="111">
        <v>11598.694273031693</v>
      </c>
      <c r="AU58" s="111"/>
      <c r="AV58" s="111">
        <v>1916.7796735413156</v>
      </c>
      <c r="AW58" s="111"/>
      <c r="AX58" s="111">
        <v>481.73105650050218</v>
      </c>
      <c r="AY58" s="111"/>
      <c r="AZ58" s="111">
        <v>1471.3316763273956</v>
      </c>
      <c r="BA58" s="111"/>
      <c r="BB58" s="111">
        <v>2346.3796261663874</v>
      </c>
      <c r="BC58" s="111"/>
      <c r="BD58" s="111">
        <v>6183.0592790362598</v>
      </c>
      <c r="BE58" s="111">
        <v>0</v>
      </c>
      <c r="BF58" s="111">
        <v>3758.1848886656426</v>
      </c>
      <c r="BG58" s="130"/>
      <c r="BJ58" s="116"/>
      <c r="BK58" s="116"/>
      <c r="BL58" s="116"/>
    </row>
    <row r="59" spans="1:64" s="115" customFormat="1" ht="15.75" hidden="1" customHeight="1" x14ac:dyDescent="0.2">
      <c r="A59" s="129" t="s">
        <v>46</v>
      </c>
      <c r="B59" s="84">
        <f>(D59*D$9)+(F59*F$9)+(H59*H$9)+(J59*J$9)+(L59*L$9)+(N59*N$9)+(P59*P$9)+(R59*R$9)+(T59*T$9)+(W59*W$9)+(Y59*Y$9)+(AA59*AA$9)+(AC59*AC$9)+(AE59*AE$9)+(AG59*AG$9)+(AM59*AM$9)+(AO59*AO$9)+(AR59*AR$9)+(BD59*BD$9)+(BF59*BF$9)</f>
        <v>2999.1756829339633</v>
      </c>
      <c r="C59" s="135"/>
      <c r="D59" s="111">
        <v>3079.5614502626363</v>
      </c>
      <c r="E59" s="111"/>
      <c r="F59" s="111">
        <v>3144.0166732609355</v>
      </c>
      <c r="G59" s="111"/>
      <c r="H59" s="111">
        <v>535.28399991787205</v>
      </c>
      <c r="I59" s="111"/>
      <c r="J59" s="111">
        <v>786.66924609425314</v>
      </c>
      <c r="K59" s="111"/>
      <c r="L59" s="111">
        <v>2490.5526659006491</v>
      </c>
      <c r="M59" s="111"/>
      <c r="N59" s="111">
        <v>433.87702705556489</v>
      </c>
      <c r="O59" s="111"/>
      <c r="P59" s="111">
        <v>1773.5650031720372</v>
      </c>
      <c r="Q59" s="111"/>
      <c r="R59" s="111">
        <v>819.36245514125528</v>
      </c>
      <c r="S59" s="111"/>
      <c r="T59" s="111">
        <v>593.29546853166346</v>
      </c>
      <c r="U59" s="130"/>
      <c r="V59" s="129" t="s">
        <v>46</v>
      </c>
      <c r="W59" s="111">
        <v>36.664305553647104</v>
      </c>
      <c r="X59" s="111"/>
      <c r="Y59" s="111">
        <v>1411.2070481980904</v>
      </c>
      <c r="Z59" s="111"/>
      <c r="AA59" s="111">
        <v>1782.1593895949918</v>
      </c>
      <c r="AB59" s="111"/>
      <c r="AC59" s="111">
        <v>3123.4125895848583</v>
      </c>
      <c r="AD59" s="111"/>
      <c r="AE59" s="111">
        <v>3033.5056637955718</v>
      </c>
      <c r="AF59" s="111"/>
      <c r="AG59" s="92">
        <v>3785.5710031251624</v>
      </c>
      <c r="AH59" s="111"/>
      <c r="AI59" s="111">
        <v>4095.7936068432568</v>
      </c>
      <c r="AJ59" s="111"/>
      <c r="AK59" s="111">
        <v>2238.1732252977799</v>
      </c>
      <c r="AL59" s="111"/>
      <c r="AM59" s="111">
        <v>6856.1875627076779</v>
      </c>
      <c r="AN59" s="111"/>
      <c r="AO59" s="111">
        <v>2866.870156659671</v>
      </c>
      <c r="AP59" s="130"/>
      <c r="AQ59" s="129" t="s">
        <v>46</v>
      </c>
      <c r="AR59" s="94">
        <v>9683.4948866473023</v>
      </c>
      <c r="AS59" s="111"/>
      <c r="AT59" s="111">
        <v>22443.07233946964</v>
      </c>
      <c r="AU59" s="111"/>
      <c r="AV59" s="111">
        <v>2767.2406960779435</v>
      </c>
      <c r="AW59" s="111"/>
      <c r="AX59" s="111">
        <v>526.97793313824991</v>
      </c>
      <c r="AY59" s="111"/>
      <c r="AZ59" s="111">
        <v>1438.0800482660572</v>
      </c>
      <c r="BA59" s="111"/>
      <c r="BB59" s="111">
        <v>3454.024124647804</v>
      </c>
      <c r="BC59" s="111"/>
      <c r="BD59" s="111">
        <v>5528.4048363261545</v>
      </c>
      <c r="BE59" s="111">
        <v>0</v>
      </c>
      <c r="BF59" s="111">
        <v>3083.9422575399485</v>
      </c>
      <c r="BG59" s="130"/>
      <c r="BJ59" s="116"/>
      <c r="BK59" s="116"/>
      <c r="BL59" s="116"/>
    </row>
    <row r="60" spans="1:64" s="115" customFormat="1" ht="15.75" hidden="1" customHeight="1" thickBot="1" x14ac:dyDescent="0.25">
      <c r="A60" s="129" t="s">
        <v>47</v>
      </c>
      <c r="B60" s="84">
        <f>(D60*D$9)+(F60*F$9)+(H60*H$9)+(J60*J$9)+(L60*L$9)+(N60*N$9)+(P60*P$9)+(R60*R$9)+(T60*T$9)+(W60*W$9)+(Y60*Y$9)+(AA60*AA$9)+(AC60*AC$9)+(AE60*AE$9)+(AG60*AG$9)+(AM60*AM$9)+(AO60*AO$9)+(AR60*AR$9)+(BD60*BD$9)+(BF60*BF$9)</f>
        <v>3300.9150581020863</v>
      </c>
      <c r="C60" s="135"/>
      <c r="D60" s="111">
        <v>4193.1127194831379</v>
      </c>
      <c r="E60" s="111"/>
      <c r="F60" s="111">
        <v>2551.3930542674893</v>
      </c>
      <c r="G60" s="111"/>
      <c r="H60" s="111">
        <v>372.70983093569959</v>
      </c>
      <c r="I60" s="111"/>
      <c r="J60" s="111">
        <v>1400.8165743205886</v>
      </c>
      <c r="K60" s="111"/>
      <c r="L60" s="111">
        <v>3378.2046803866278</v>
      </c>
      <c r="M60" s="111"/>
      <c r="N60" s="111">
        <v>426.3719604924741</v>
      </c>
      <c r="O60" s="111"/>
      <c r="P60" s="111">
        <v>3684.5306768429982</v>
      </c>
      <c r="Q60" s="111"/>
      <c r="R60" s="111">
        <v>91.715580741005112</v>
      </c>
      <c r="S60" s="111"/>
      <c r="T60" s="111">
        <v>1914.5432994445389</v>
      </c>
      <c r="U60" s="130"/>
      <c r="V60" s="129" t="s">
        <v>47</v>
      </c>
      <c r="W60" s="111">
        <v>479.42177473174985</v>
      </c>
      <c r="X60" s="111"/>
      <c r="Y60" s="111">
        <v>2520.5545258485549</v>
      </c>
      <c r="Z60" s="111"/>
      <c r="AA60" s="111">
        <v>2088.3210451164814</v>
      </c>
      <c r="AB60" s="111"/>
      <c r="AC60" s="111">
        <v>3714.3187686907881</v>
      </c>
      <c r="AD60" s="111"/>
      <c r="AE60" s="111">
        <v>2126.7727244861276</v>
      </c>
      <c r="AF60" s="111"/>
      <c r="AG60" s="92">
        <v>4185.3288540875219</v>
      </c>
      <c r="AH60" s="111"/>
      <c r="AI60" s="111">
        <v>4247.4529386898657</v>
      </c>
      <c r="AJ60" s="111"/>
      <c r="AK60" s="111">
        <v>3875.4524320890032</v>
      </c>
      <c r="AL60" s="111"/>
      <c r="AM60" s="111">
        <v>8475.9618404179764</v>
      </c>
      <c r="AN60" s="111"/>
      <c r="AO60" s="111">
        <v>2633.2792524116803</v>
      </c>
      <c r="AP60" s="130"/>
      <c r="AQ60" s="129" t="s">
        <v>47</v>
      </c>
      <c r="AR60" s="94">
        <v>6511.8714045142597</v>
      </c>
      <c r="AS60" s="111"/>
      <c r="AT60" s="111">
        <v>13045.124013649925</v>
      </c>
      <c r="AU60" s="111"/>
      <c r="AV60" s="111">
        <v>2491.1654135172334</v>
      </c>
      <c r="AW60" s="111"/>
      <c r="AX60" s="111">
        <v>702.18552943631687</v>
      </c>
      <c r="AY60" s="111"/>
      <c r="AZ60" s="111">
        <v>5158.1549828376665</v>
      </c>
      <c r="BA60" s="111"/>
      <c r="BB60" s="111">
        <v>1328.8719584803405</v>
      </c>
      <c r="BC60" s="111"/>
      <c r="BD60" s="111">
        <v>5565.2287847607258</v>
      </c>
      <c r="BE60" s="111">
        <v>0</v>
      </c>
      <c r="BF60" s="111">
        <v>4880.0136070202543</v>
      </c>
      <c r="BG60" s="130"/>
      <c r="BJ60" s="116"/>
      <c r="BK60" s="116"/>
      <c r="BL60" s="116"/>
    </row>
    <row r="61" spans="1:64" s="131" customFormat="1" ht="16.5" hidden="1" customHeight="1" x14ac:dyDescent="0.25">
      <c r="A61" s="117">
        <v>2007</v>
      </c>
      <c r="B61" s="118"/>
      <c r="C61" s="119"/>
      <c r="D61" s="118"/>
      <c r="E61" s="119"/>
      <c r="F61" s="118"/>
      <c r="G61" s="119"/>
      <c r="H61" s="118"/>
      <c r="I61" s="120"/>
      <c r="J61" s="118"/>
      <c r="K61" s="121"/>
      <c r="L61" s="118"/>
      <c r="M61" s="122"/>
      <c r="N61" s="118"/>
      <c r="O61" s="121"/>
      <c r="P61" s="118"/>
      <c r="Q61" s="121"/>
      <c r="R61" s="118"/>
      <c r="S61" s="122"/>
      <c r="T61" s="118"/>
      <c r="U61" s="123"/>
      <c r="V61" s="117">
        <v>2007</v>
      </c>
      <c r="W61" s="118"/>
      <c r="X61" s="120"/>
      <c r="Y61" s="118"/>
      <c r="Z61" s="124"/>
      <c r="AA61" s="118"/>
      <c r="AB61" s="125"/>
      <c r="AC61" s="118"/>
      <c r="AD61" s="120"/>
      <c r="AE61" s="118"/>
      <c r="AF61" s="125"/>
      <c r="AG61" s="118"/>
      <c r="AH61" s="124"/>
      <c r="AI61" s="118"/>
      <c r="AJ61" s="124"/>
      <c r="AK61" s="118"/>
      <c r="AL61" s="120"/>
      <c r="AM61" s="118"/>
      <c r="AN61" s="125"/>
      <c r="AO61" s="118"/>
      <c r="AP61" s="126"/>
      <c r="AQ61" s="117">
        <v>2007</v>
      </c>
      <c r="AR61" s="118"/>
      <c r="AS61" s="127"/>
      <c r="AT61" s="118"/>
      <c r="AU61" s="127"/>
      <c r="AV61" s="118"/>
      <c r="AW61" s="127"/>
      <c r="AX61" s="118"/>
      <c r="AY61" s="127"/>
      <c r="AZ61" s="118"/>
      <c r="BA61" s="127"/>
      <c r="BB61" s="118"/>
      <c r="BC61" s="127"/>
      <c r="BD61" s="118"/>
      <c r="BE61" s="127"/>
      <c r="BF61" s="118"/>
      <c r="BG61" s="128"/>
      <c r="BJ61" s="132"/>
      <c r="BK61" s="132"/>
      <c r="BL61" s="132"/>
    </row>
    <row r="62" spans="1:64" s="115" customFormat="1" ht="15.75" hidden="1" customHeight="1" x14ac:dyDescent="0.2">
      <c r="A62" s="129" t="s">
        <v>44</v>
      </c>
      <c r="B62" s="84">
        <f>(D62*D$9)+(F62*F$9)+(H62*H$9)+(J62*J$9)+(L62*L$9)+(N62*N$9)+(P62*P$9)+(R62*R$9)+(T62*T$9)+(W62*W$9)+(Y62*Y$9)+(AA62*AA$9)+(AC62*AC$9)+(AE62*AE$9)+(AG62*AG$9)+(AM62*AM$9)+(AO62*AO$9)+(AR62*AR$9)+(BD62*BD$9)+(BF62*BF$9)</f>
        <v>3123.4363151916937</v>
      </c>
      <c r="C62" s="135"/>
      <c r="D62" s="111">
        <v>3937.2254108416773</v>
      </c>
      <c r="E62" s="111"/>
      <c r="F62" s="111">
        <v>2853.6860922562746</v>
      </c>
      <c r="G62" s="111"/>
      <c r="H62" s="111">
        <v>241.39608791939648</v>
      </c>
      <c r="I62" s="111"/>
      <c r="J62" s="111">
        <v>1331.6190572753128</v>
      </c>
      <c r="K62" s="111"/>
      <c r="L62" s="111">
        <v>3448.6713611433843</v>
      </c>
      <c r="M62" s="111"/>
      <c r="N62" s="111">
        <v>308.22421575751565</v>
      </c>
      <c r="O62" s="111"/>
      <c r="P62" s="111">
        <v>3130.7715779334048</v>
      </c>
      <c r="Q62" s="111"/>
      <c r="R62" s="111">
        <v>288.56922122334038</v>
      </c>
      <c r="S62" s="111"/>
      <c r="T62" s="111">
        <v>2091.6564784238185</v>
      </c>
      <c r="U62" s="130"/>
      <c r="V62" s="129" t="s">
        <v>44</v>
      </c>
      <c r="W62" s="111">
        <v>1805.968470918006</v>
      </c>
      <c r="X62" s="111"/>
      <c r="Y62" s="111">
        <v>1733.1889364564815</v>
      </c>
      <c r="Z62" s="111"/>
      <c r="AA62" s="111">
        <v>1272.9245854620115</v>
      </c>
      <c r="AB62" s="111"/>
      <c r="AC62" s="111">
        <v>2132.2392578797508</v>
      </c>
      <c r="AD62" s="111"/>
      <c r="AE62" s="111">
        <v>1388.9066748463756</v>
      </c>
      <c r="AF62" s="111"/>
      <c r="AG62" s="92">
        <v>7414.1281946086056</v>
      </c>
      <c r="AH62" s="111"/>
      <c r="AI62" s="111">
        <v>7795.5995553360217</v>
      </c>
      <c r="AJ62" s="111"/>
      <c r="AK62" s="111">
        <v>5511.3399102616713</v>
      </c>
      <c r="AL62" s="111"/>
      <c r="AM62" s="111">
        <v>5279.0148453305728</v>
      </c>
      <c r="AN62" s="111"/>
      <c r="AO62" s="111">
        <v>2002.1618585786393</v>
      </c>
      <c r="AP62" s="130"/>
      <c r="AQ62" s="129" t="s">
        <v>44</v>
      </c>
      <c r="AR62" s="94">
        <v>7761.878139541227</v>
      </c>
      <c r="AS62" s="111"/>
      <c r="AT62" s="111">
        <v>17449.717962886763</v>
      </c>
      <c r="AU62" s="111"/>
      <c r="AV62" s="111">
        <v>1497.269451114709</v>
      </c>
      <c r="AW62" s="111"/>
      <c r="AX62" s="111">
        <v>2389.5099248716165</v>
      </c>
      <c r="AY62" s="111"/>
      <c r="AZ62" s="111">
        <v>1800.9540657520745</v>
      </c>
      <c r="BA62" s="111"/>
      <c r="BB62" s="111">
        <v>4599.89929513476</v>
      </c>
      <c r="BC62" s="111"/>
      <c r="BD62" s="111">
        <v>6558.6245207588927</v>
      </c>
      <c r="BE62" s="111">
        <v>0</v>
      </c>
      <c r="BF62" s="111">
        <v>4338.7781001024005</v>
      </c>
      <c r="BG62" s="130"/>
      <c r="BJ62" s="116"/>
      <c r="BK62" s="116"/>
      <c r="BL62" s="116"/>
    </row>
    <row r="63" spans="1:64" s="115" customFormat="1" ht="15.75" hidden="1" customHeight="1" x14ac:dyDescent="0.2">
      <c r="A63" s="129" t="s">
        <v>45</v>
      </c>
      <c r="B63" s="84">
        <f>(D63*D$9)+(F63*F$9)+(H63*H$9)+(J63*J$9)+(L63*L$9)+(N63*N$9)+(P63*P$9)+(R63*R$9)+(T63*T$9)+(W63*W$9)+(Y63*Y$9)+(AA63*AA$9)+(AC63*AC$9)+(AE63*AE$9)+(AG63*AG$9)+(AM63*AM$9)+(AO63*AO$9)+(AR63*AR$9)+(BD63*BD$9)+(BF63*BF$9)</f>
        <v>3290.1074556983954</v>
      </c>
      <c r="C63" s="135"/>
      <c r="D63" s="111">
        <v>3439.1978374232226</v>
      </c>
      <c r="E63" s="111"/>
      <c r="F63" s="111">
        <v>3191.6123000324669</v>
      </c>
      <c r="G63" s="111"/>
      <c r="H63" s="111">
        <v>277.2555011650042</v>
      </c>
      <c r="I63" s="111"/>
      <c r="J63" s="111">
        <v>1549.9931967455655</v>
      </c>
      <c r="K63" s="111"/>
      <c r="L63" s="111">
        <v>3440.5256448671616</v>
      </c>
      <c r="M63" s="111"/>
      <c r="N63" s="111">
        <v>515.5476353280435</v>
      </c>
      <c r="O63" s="111"/>
      <c r="P63" s="111">
        <v>2088.3284629315917</v>
      </c>
      <c r="Q63" s="111"/>
      <c r="R63" s="111">
        <v>938.41845026314456</v>
      </c>
      <c r="S63" s="111"/>
      <c r="T63" s="111">
        <v>4088.1729963555631</v>
      </c>
      <c r="U63" s="130"/>
      <c r="V63" s="129" t="s">
        <v>45</v>
      </c>
      <c r="W63" s="111">
        <v>84.523957712165455</v>
      </c>
      <c r="X63" s="111"/>
      <c r="Y63" s="111">
        <v>1169.4217531541401</v>
      </c>
      <c r="Z63" s="111"/>
      <c r="AA63" s="111">
        <v>1443.5000687880929</v>
      </c>
      <c r="AB63" s="111"/>
      <c r="AC63" s="111">
        <v>3336.1746746511358</v>
      </c>
      <c r="AD63" s="111"/>
      <c r="AE63" s="111">
        <v>4000.876848525661</v>
      </c>
      <c r="AF63" s="111"/>
      <c r="AG63" s="92">
        <v>5371.0266453733266</v>
      </c>
      <c r="AH63" s="111"/>
      <c r="AI63" s="111">
        <v>6213.9972686043475</v>
      </c>
      <c r="AJ63" s="111"/>
      <c r="AK63" s="111">
        <v>1166.2689857838654</v>
      </c>
      <c r="AL63" s="111"/>
      <c r="AM63" s="111">
        <v>15047.492501858638</v>
      </c>
      <c r="AN63" s="111"/>
      <c r="AO63" s="111">
        <v>3799.2303380203311</v>
      </c>
      <c r="AP63" s="130"/>
      <c r="AQ63" s="129" t="s">
        <v>45</v>
      </c>
      <c r="AR63" s="94">
        <v>4887.1566923356277</v>
      </c>
      <c r="AS63" s="111"/>
      <c r="AT63" s="111">
        <v>10437.148165890736</v>
      </c>
      <c r="AU63" s="111"/>
      <c r="AV63" s="111">
        <v>1801.4133029563191</v>
      </c>
      <c r="AW63" s="111"/>
      <c r="AX63" s="111">
        <v>580.81211928489711</v>
      </c>
      <c r="AY63" s="111"/>
      <c r="AZ63" s="111">
        <v>1569.6960695835689</v>
      </c>
      <c r="BA63" s="111"/>
      <c r="BB63" s="111">
        <v>2627.68562073669</v>
      </c>
      <c r="BC63" s="111"/>
      <c r="BD63" s="111">
        <v>6242.9198245364551</v>
      </c>
      <c r="BE63" s="111">
        <v>0</v>
      </c>
      <c r="BF63" s="111">
        <v>3725.9310187878036</v>
      </c>
      <c r="BG63" s="130"/>
      <c r="BJ63" s="116"/>
      <c r="BK63" s="116"/>
      <c r="BL63" s="116"/>
    </row>
    <row r="64" spans="1:64" s="115" customFormat="1" ht="15.75" hidden="1" customHeight="1" x14ac:dyDescent="0.2">
      <c r="A64" s="129" t="s">
        <v>46</v>
      </c>
      <c r="B64" s="84">
        <f>(D64*D$9)+(F64*F$9)+(H64*H$9)+(J64*J$9)+(L64*L$9)+(N64*N$9)+(P64*P$9)+(R64*R$9)+(T64*T$9)+(W64*W$9)+(Y64*Y$9)+(AA64*AA$9)+(AC64*AC$9)+(AE64*AE$9)+(AG64*AG$9)+(AM64*AM$9)+(AO64*AO$9)+(AR64*AR$9)+(BD64*BD$9)+(BF64*BF$9)</f>
        <v>3141.3155291085559</v>
      </c>
      <c r="C64" s="135"/>
      <c r="D64" s="111">
        <v>3309.6296874718273</v>
      </c>
      <c r="E64" s="111"/>
      <c r="F64" s="111">
        <v>3934.0946918053746</v>
      </c>
      <c r="G64" s="111"/>
      <c r="H64" s="111">
        <v>523.96652804771622</v>
      </c>
      <c r="I64" s="111"/>
      <c r="J64" s="111">
        <v>802.01613667045604</v>
      </c>
      <c r="K64" s="111"/>
      <c r="L64" s="111">
        <v>2627.8183833072949</v>
      </c>
      <c r="M64" s="111"/>
      <c r="N64" s="111">
        <v>472.27587766911853</v>
      </c>
      <c r="O64" s="111"/>
      <c r="P64" s="111">
        <v>1787.285612453996</v>
      </c>
      <c r="Q64" s="111"/>
      <c r="R64" s="111">
        <v>954.98550423954305</v>
      </c>
      <c r="S64" s="111"/>
      <c r="T64" s="111">
        <v>661.14117759803185</v>
      </c>
      <c r="U64" s="130"/>
      <c r="V64" s="129" t="s">
        <v>46</v>
      </c>
      <c r="W64" s="111">
        <v>36.490817835075028</v>
      </c>
      <c r="X64" s="111"/>
      <c r="Y64" s="111">
        <v>1325.4235190867935</v>
      </c>
      <c r="Z64" s="111"/>
      <c r="AA64" s="111">
        <v>1825.9269069307873</v>
      </c>
      <c r="AB64" s="111"/>
      <c r="AC64" s="111">
        <v>3131.2319503282747</v>
      </c>
      <c r="AD64" s="111"/>
      <c r="AE64" s="111">
        <v>3448.9701391979952</v>
      </c>
      <c r="AF64" s="111"/>
      <c r="AG64" s="92">
        <v>4604.0275643033829</v>
      </c>
      <c r="AH64" s="111"/>
      <c r="AI64" s="111">
        <v>5184.1856147428271</v>
      </c>
      <c r="AJ64" s="111"/>
      <c r="AK64" s="111">
        <v>1710.1853127102281</v>
      </c>
      <c r="AL64" s="111"/>
      <c r="AM64" s="111">
        <v>7141.1335933822165</v>
      </c>
      <c r="AN64" s="111"/>
      <c r="AO64" s="111">
        <v>2864.2317061176072</v>
      </c>
      <c r="AP64" s="130"/>
      <c r="AQ64" s="129" t="s">
        <v>46</v>
      </c>
      <c r="AR64" s="94">
        <v>8708.4548517189924</v>
      </c>
      <c r="AS64" s="111"/>
      <c r="AT64" s="111">
        <v>19845.5039335207</v>
      </c>
      <c r="AU64" s="111"/>
      <c r="AV64" s="111">
        <v>2507.8618186960862</v>
      </c>
      <c r="AW64" s="111"/>
      <c r="AX64" s="111">
        <v>416.00719635569942</v>
      </c>
      <c r="AY64" s="111"/>
      <c r="AZ64" s="111">
        <v>2055.4441715546959</v>
      </c>
      <c r="BA64" s="111"/>
      <c r="BB64" s="111">
        <v>3480.2921396116431</v>
      </c>
      <c r="BC64" s="111"/>
      <c r="BD64" s="111">
        <v>6294.2584009668981</v>
      </c>
      <c r="BE64" s="111">
        <v>0</v>
      </c>
      <c r="BF64" s="111">
        <v>2922.481495122197</v>
      </c>
      <c r="BG64" s="130"/>
      <c r="BJ64" s="116"/>
      <c r="BK64" s="116"/>
      <c r="BL64" s="116"/>
    </row>
    <row r="65" spans="1:64" ht="15.75" hidden="1" customHeight="1" thickBot="1" x14ac:dyDescent="0.3">
      <c r="A65" s="129" t="s">
        <v>47</v>
      </c>
      <c r="B65" s="84">
        <f>(D65*D$9)+(F65*F$9)+(H65*H$9)+(J65*J$9)+(L65*L$9)+(N65*N$9)+(P65*P$9)+(R65*R$9)+(T65*T$9)+(W65*W$9)+(Y65*Y$9)+(AA65*AA$9)+(AC65*AC$9)+(AE65*AE$9)+(AG65*AG$9)+(AM65*AM$9)+(AO65*AO$9)+(AR65*AR$9)+(BD65*BD$9)+(BF65*BF$9)</f>
        <v>3483.4319995766609</v>
      </c>
      <c r="C65" s="135"/>
      <c r="D65" s="111">
        <v>4456.9160456040754</v>
      </c>
      <c r="E65" s="111"/>
      <c r="F65" s="111">
        <v>2997.1889210666081</v>
      </c>
      <c r="G65" s="111"/>
      <c r="H65" s="111">
        <v>316.4551404801652</v>
      </c>
      <c r="I65" s="111"/>
      <c r="J65" s="111">
        <v>1331.9791955783121</v>
      </c>
      <c r="K65" s="111"/>
      <c r="L65" s="111">
        <v>3315.7500189102589</v>
      </c>
      <c r="M65" s="111"/>
      <c r="N65" s="111">
        <v>547.25309087165101</v>
      </c>
      <c r="O65" s="111"/>
      <c r="P65" s="111">
        <v>3377.4269775636744</v>
      </c>
      <c r="Q65" s="111"/>
      <c r="R65" s="111">
        <v>90.550266476306476</v>
      </c>
      <c r="S65" s="111"/>
      <c r="T65" s="111">
        <v>2220.1690170851648</v>
      </c>
      <c r="U65" s="130"/>
      <c r="V65" s="129" t="s">
        <v>47</v>
      </c>
      <c r="W65" s="111">
        <v>564.65596478176201</v>
      </c>
      <c r="X65" s="111"/>
      <c r="Y65" s="111">
        <v>2287.8401607178603</v>
      </c>
      <c r="Z65" s="111"/>
      <c r="AA65" s="111">
        <v>2131.8321318455764</v>
      </c>
      <c r="AB65" s="111"/>
      <c r="AC65" s="111">
        <v>4483.5306718031752</v>
      </c>
      <c r="AD65" s="111"/>
      <c r="AE65" s="111">
        <v>2126.5138410932841</v>
      </c>
      <c r="AF65" s="111"/>
      <c r="AG65" s="92">
        <v>4292.790363478628</v>
      </c>
      <c r="AH65" s="111"/>
      <c r="AI65" s="111">
        <v>4533.3443639437846</v>
      </c>
      <c r="AJ65" s="111"/>
      <c r="AK65" s="111">
        <v>3092.9012473859639</v>
      </c>
      <c r="AL65" s="111"/>
      <c r="AM65" s="111">
        <v>8416.053999087575</v>
      </c>
      <c r="AN65" s="111"/>
      <c r="AO65" s="111">
        <v>2635.6082042825115</v>
      </c>
      <c r="AP65" s="130"/>
      <c r="AQ65" s="129" t="s">
        <v>47</v>
      </c>
      <c r="AR65" s="94">
        <v>5625.9170022928911</v>
      </c>
      <c r="AS65" s="111"/>
      <c r="AT65" s="111">
        <v>10977.37674177087</v>
      </c>
      <c r="AU65" s="111"/>
      <c r="AV65" s="111">
        <v>2136.575712264319</v>
      </c>
      <c r="AW65" s="111"/>
      <c r="AX65" s="111">
        <v>518.85728140524702</v>
      </c>
      <c r="AY65" s="111"/>
      <c r="AZ65" s="111">
        <v>5315.9895769486257</v>
      </c>
      <c r="BA65" s="111"/>
      <c r="BB65" s="111">
        <v>1245.9054960482854</v>
      </c>
      <c r="BC65" s="111"/>
      <c r="BD65" s="111">
        <v>6823.4977440378543</v>
      </c>
      <c r="BE65" s="111">
        <v>0</v>
      </c>
      <c r="BF65" s="111">
        <v>4911.0398638208771</v>
      </c>
      <c r="BG65" s="136"/>
    </row>
    <row r="66" spans="1:64" s="131" customFormat="1" ht="16.5" customHeight="1" thickTop="1" x14ac:dyDescent="0.25">
      <c r="A66" s="117">
        <v>2008</v>
      </c>
      <c r="B66" s="118"/>
      <c r="C66" s="119"/>
      <c r="D66" s="118"/>
      <c r="E66" s="119"/>
      <c r="F66" s="118"/>
      <c r="G66" s="119"/>
      <c r="H66" s="118"/>
      <c r="I66" s="120"/>
      <c r="J66" s="118"/>
      <c r="K66" s="121"/>
      <c r="L66" s="118"/>
      <c r="M66" s="122"/>
      <c r="N66" s="118"/>
      <c r="O66" s="121"/>
      <c r="P66" s="118"/>
      <c r="Q66" s="121"/>
      <c r="R66" s="118"/>
      <c r="S66" s="122"/>
      <c r="T66" s="118"/>
      <c r="U66" s="123"/>
      <c r="V66" s="117">
        <v>2008</v>
      </c>
      <c r="W66" s="118"/>
      <c r="X66" s="120"/>
      <c r="Y66" s="118"/>
      <c r="Z66" s="124"/>
      <c r="AA66" s="118"/>
      <c r="AB66" s="125"/>
      <c r="AC66" s="118"/>
      <c r="AD66" s="120"/>
      <c r="AE66" s="118"/>
      <c r="AF66" s="125"/>
      <c r="AG66" s="118"/>
      <c r="AH66" s="124"/>
      <c r="AI66" s="118"/>
      <c r="AJ66" s="124"/>
      <c r="AK66" s="118"/>
      <c r="AL66" s="120"/>
      <c r="AM66" s="118"/>
      <c r="AN66" s="125"/>
      <c r="AO66" s="118"/>
      <c r="AP66" s="126"/>
      <c r="AQ66" s="117">
        <v>2008</v>
      </c>
      <c r="AR66" s="118"/>
      <c r="AS66" s="127"/>
      <c r="AT66" s="118"/>
      <c r="AU66" s="127"/>
      <c r="AV66" s="118"/>
      <c r="AW66" s="127"/>
      <c r="AX66" s="118"/>
      <c r="AY66" s="127"/>
      <c r="AZ66" s="118"/>
      <c r="BA66" s="127"/>
      <c r="BB66" s="118"/>
      <c r="BC66" s="127"/>
      <c r="BD66" s="118"/>
      <c r="BE66" s="127"/>
      <c r="BF66" s="118"/>
      <c r="BG66" s="128"/>
      <c r="BJ66" s="132"/>
      <c r="BK66" s="132"/>
      <c r="BL66" s="132"/>
    </row>
    <row r="67" spans="1:64" s="115" customFormat="1" ht="16.5" customHeight="1" x14ac:dyDescent="0.2">
      <c r="A67" s="129" t="s">
        <v>44</v>
      </c>
      <c r="B67" s="84">
        <f>(D67*D$9)+(F67*F$9)+(H67*H$9)+(J67*J$9)+(L67*L$9)+(N67*N$9)+(P67*P$9)+(R67*R$9)+(T67*T$9)+(W67*W$9)+(Y67*Y$9)+(AA67*AA$9)+(AC67*AC$9)+(AE67*AE$9)+(AG67*AG$9)+(AM67*AM$9)+(AO67*AO$9)+(AR67*AR$9)+(BD67*BD$9)+(BF67*BF$9)</f>
        <v>3357.595033174573</v>
      </c>
      <c r="C67" s="135"/>
      <c r="D67" s="111">
        <v>4408.8424716404925</v>
      </c>
      <c r="E67" s="111"/>
      <c r="F67" s="111">
        <v>3574.9179153954419</v>
      </c>
      <c r="G67" s="111"/>
      <c r="H67" s="111">
        <v>272.99986271051091</v>
      </c>
      <c r="I67" s="111"/>
      <c r="J67" s="111">
        <v>1221.7128039577374</v>
      </c>
      <c r="K67" s="111"/>
      <c r="L67" s="111">
        <v>4088.7973358427353</v>
      </c>
      <c r="M67" s="111"/>
      <c r="N67" s="111">
        <v>265.5852402586803</v>
      </c>
      <c r="O67" s="111"/>
      <c r="P67" s="111">
        <v>2514.0206456597252</v>
      </c>
      <c r="Q67" s="111"/>
      <c r="R67" s="111">
        <v>293.54729334485654</v>
      </c>
      <c r="S67" s="111"/>
      <c r="T67" s="111">
        <v>2064.813265534051</v>
      </c>
      <c r="U67" s="130"/>
      <c r="V67" s="129" t="s">
        <v>44</v>
      </c>
      <c r="W67" s="111">
        <v>2395.3550431273229</v>
      </c>
      <c r="X67" s="111"/>
      <c r="Y67" s="111">
        <v>1625.9081580035636</v>
      </c>
      <c r="Z67" s="111"/>
      <c r="AA67" s="111">
        <v>1349.0778438682728</v>
      </c>
      <c r="AB67" s="111"/>
      <c r="AC67" s="111">
        <v>2872.294801889243</v>
      </c>
      <c r="AD67" s="111"/>
      <c r="AE67" s="111">
        <v>1367.6717125384159</v>
      </c>
      <c r="AF67" s="111"/>
      <c r="AG67" s="92">
        <v>8203.8939822788252</v>
      </c>
      <c r="AH67" s="111"/>
      <c r="AI67" s="111">
        <v>8596.7024802368778</v>
      </c>
      <c r="AJ67" s="111"/>
      <c r="AK67" s="111">
        <v>6244.5557858772845</v>
      </c>
      <c r="AL67" s="111"/>
      <c r="AM67" s="111">
        <v>5657.3400514969335</v>
      </c>
      <c r="AN67" s="111"/>
      <c r="AO67" s="111">
        <v>1905.4356260123182</v>
      </c>
      <c r="AP67" s="130"/>
      <c r="AQ67" s="129" t="s">
        <v>44</v>
      </c>
      <c r="AR67" s="94">
        <v>6289.5540729512722</v>
      </c>
      <c r="AS67" s="111"/>
      <c r="AT67" s="111">
        <v>13810.63578307088</v>
      </c>
      <c r="AU67" s="111"/>
      <c r="AV67" s="111">
        <v>1349.6526928279354</v>
      </c>
      <c r="AW67" s="111"/>
      <c r="AX67" s="111">
        <v>1776.9382497393262</v>
      </c>
      <c r="AY67" s="111"/>
      <c r="AZ67" s="111">
        <v>2009.5537364436052</v>
      </c>
      <c r="BA67" s="111"/>
      <c r="BB67" s="111">
        <v>4125.7627249927236</v>
      </c>
      <c r="BC67" s="111"/>
      <c r="BD67" s="111">
        <v>7012.2641434121078</v>
      </c>
      <c r="BE67" s="111">
        <v>0</v>
      </c>
      <c r="BF67" s="111">
        <v>3682.8528774508309</v>
      </c>
      <c r="BG67" s="130"/>
      <c r="BJ67" s="116"/>
      <c r="BK67" s="116"/>
      <c r="BL67" s="116"/>
    </row>
    <row r="68" spans="1:64" s="115" customFormat="1" ht="16.5" customHeight="1" x14ac:dyDescent="0.2">
      <c r="A68" s="129" t="s">
        <v>45</v>
      </c>
      <c r="B68" s="84">
        <f>(D68*D$9)+(F68*F$9)+(H68*H$9)+(J68*J$9)+(L68*L$9)+(N68*N$9)+(P68*P$9)+(R68*R$9)+(T68*T$9)+(W68*W$9)+(Y68*Y$9)+(AA68*AA$9)+(AC68*AC$9)+(AE68*AE$9)+(AG68*AG$9)+(AM68*AM$9)+(AO68*AO$9)+(AR68*AR$9)+(BD68*BD$9)+(BF68*BF$9)</f>
        <v>3790.7605059858029</v>
      </c>
      <c r="C68" s="135"/>
      <c r="D68" s="111">
        <f>D63*'[1]gr-yoy'!D62</f>
        <v>4222.0158028237338</v>
      </c>
      <c r="E68" s="111"/>
      <c r="F68" s="111">
        <f>F63*'[1]gr-yoy'!F62</f>
        <v>3848.3197222416552</v>
      </c>
      <c r="G68" s="111"/>
      <c r="H68" s="111">
        <f>H63*'[1]gr-yoy'!H62</f>
        <v>297.67046035356765</v>
      </c>
      <c r="I68" s="111"/>
      <c r="J68" s="111">
        <f>J63*'[1]gr-yoy'!J62</f>
        <v>1457.0827234006163</v>
      </c>
      <c r="K68" s="111"/>
      <c r="L68" s="111">
        <f>L63*'[1]gr-yoy'!L62</f>
        <v>4029.8131531212562</v>
      </c>
      <c r="M68" s="111"/>
      <c r="N68" s="111">
        <f>N63*'[1]gr-yoy'!N62</f>
        <v>461.935157270486</v>
      </c>
      <c r="O68" s="111"/>
      <c r="P68" s="111">
        <f>P63*'[1]gr-yoy'!P62</f>
        <v>1832.0742549269783</v>
      </c>
      <c r="Q68" s="111"/>
      <c r="R68" s="111">
        <f>R63*'[1]gr-yoy'!R62</f>
        <v>1007.0429641177296</v>
      </c>
      <c r="S68" s="111"/>
      <c r="T68" s="111">
        <f>T63*'[1]gr-yoy'!T62</f>
        <v>4392.4023183233148</v>
      </c>
      <c r="U68" s="130"/>
      <c r="V68" s="129" t="s">
        <v>45</v>
      </c>
      <c r="W68" s="111">
        <f>W63*'[1]gr-yoy'!W62</f>
        <v>110.77877192132196</v>
      </c>
      <c r="X68" s="111"/>
      <c r="Y68" s="111">
        <f>Y63*'[1]gr-yoy'!Y62</f>
        <v>1305.4611721032022</v>
      </c>
      <c r="Z68" s="111"/>
      <c r="AA68" s="111">
        <f>AA63*'[1]gr-yoy'!AA62</f>
        <v>1631.6195147052047</v>
      </c>
      <c r="AB68" s="111"/>
      <c r="AC68" s="111">
        <f>AC63*'[1]gr-yoy'!AC62</f>
        <v>4246.7390353668416</v>
      </c>
      <c r="AD68" s="111"/>
      <c r="AE68" s="111">
        <f>AE63*'[1]gr-yoy'!AE62</f>
        <v>4335.5184552780393</v>
      </c>
      <c r="AF68" s="111"/>
      <c r="AG68" s="111">
        <f>AG63*'[1]gr-yoy'!AG62</f>
        <v>7580.7970063129969</v>
      </c>
      <c r="AH68" s="111"/>
      <c r="AI68" s="111">
        <f>AI63*'[1]gr-yoy'!AI62</f>
        <v>8441.2780593892912</v>
      </c>
      <c r="AJ68" s="111"/>
      <c r="AK68" s="111">
        <f>AK63*'[1]gr-yoy'!AK62</f>
        <v>1568.7614119284628</v>
      </c>
      <c r="AL68" s="111"/>
      <c r="AM68" s="111">
        <f>AM63*'[1]gr-yoy'!AM62</f>
        <v>16842.251128843411</v>
      </c>
      <c r="AN68" s="111"/>
      <c r="AO68" s="111">
        <f>AO63*'[1]gr-yoy'!AO62</f>
        <v>3992.0477922263553</v>
      </c>
      <c r="AP68" s="130"/>
      <c r="AQ68" s="129" t="s">
        <v>45</v>
      </c>
      <c r="AR68" s="111">
        <f>AR63*'[1]gr-yoy'!AR62</f>
        <v>4239.85691374206</v>
      </c>
      <c r="AS68" s="111"/>
      <c r="AT68" s="111">
        <f>AT63*'[1]gr-yoy'!AT62</f>
        <v>8440.9571637099889</v>
      </c>
      <c r="AU68" s="111"/>
      <c r="AV68" s="111">
        <f>AV63*'[1]gr-yoy'!AV62</f>
        <v>1687.3775729181154</v>
      </c>
      <c r="AW68" s="111"/>
      <c r="AX68" s="111">
        <f>AX63*'[1]gr-yoy'!AX62</f>
        <v>538.08333932972516</v>
      </c>
      <c r="AY68" s="111"/>
      <c r="AZ68" s="111">
        <f>AZ63*'[1]gr-yoy'!AZ62</f>
        <v>2116.0335122154402</v>
      </c>
      <c r="BA68" s="111"/>
      <c r="BB68" s="111">
        <f>BB63*'[1]gr-yoy'!BB62</f>
        <v>2548.0598250607445</v>
      </c>
      <c r="BC68" s="111"/>
      <c r="BD68" s="111">
        <f>BD63*'[1]gr-yoy'!BD62</f>
        <v>6471.0745501242627</v>
      </c>
      <c r="BE68" s="111"/>
      <c r="BF68" s="111">
        <f>BF63*'[1]gr-yoy'!BF62</f>
        <v>3375.0196333735839</v>
      </c>
      <c r="BG68" s="130"/>
      <c r="BJ68" s="116"/>
      <c r="BK68" s="116"/>
      <c r="BL68" s="116"/>
    </row>
    <row r="69" spans="1:64" s="115" customFormat="1" ht="16.5" customHeight="1" x14ac:dyDescent="0.2">
      <c r="A69" s="129" t="s">
        <v>46</v>
      </c>
      <c r="B69" s="84">
        <f>(D69*D$9)+(F69*F$9)+(H69*H$9)+(J69*J$9)+(L69*L$9)+(N69*N$9)+(P69*P$9)+(R69*R$9)+(T69*T$9)+(W69*W$9)+(Y69*Y$9)+(AA69*AA$9)+(AC69*AC$9)+(AE69*AE$9)+(AG69*AG$9)+(AM69*AM$9)+(AO69*AO$9)+(AR69*AR$9)+(BD69*BD$9)+(BF69*BF$9)</f>
        <v>3622.2942274840721</v>
      </c>
      <c r="C69" s="135"/>
      <c r="D69" s="111">
        <f>D64*'[1]gr-yoy'!D63</f>
        <v>4215.6872334052096</v>
      </c>
      <c r="E69" s="111"/>
      <c r="F69" s="111">
        <f>F64*'[1]gr-yoy'!F63</f>
        <v>4658.1026103350141</v>
      </c>
      <c r="G69" s="111"/>
      <c r="H69" s="111">
        <f>H64*'[1]gr-yoy'!H63</f>
        <v>760.60066774119559</v>
      </c>
      <c r="I69" s="111"/>
      <c r="J69" s="111">
        <f>J64*'[1]gr-yoy'!J63</f>
        <v>700.21610401925432</v>
      </c>
      <c r="K69" s="111"/>
      <c r="L69" s="111">
        <f>L64*'[1]gr-yoy'!L63</f>
        <v>2893.2804991816224</v>
      </c>
      <c r="M69" s="111"/>
      <c r="N69" s="111">
        <f>N64*'[1]gr-yoy'!N63</f>
        <v>397.35279769000613</v>
      </c>
      <c r="O69" s="111"/>
      <c r="P69" s="111">
        <f>P64*'[1]gr-yoy'!P63</f>
        <v>1473.6618994230741</v>
      </c>
      <c r="Q69" s="111"/>
      <c r="R69" s="111">
        <f>R64*'[1]gr-yoy'!R63</f>
        <v>1034.3465495271153</v>
      </c>
      <c r="S69" s="111"/>
      <c r="T69" s="111">
        <f>T64*'[1]gr-yoy'!T63</f>
        <v>666.33010331524417</v>
      </c>
      <c r="U69" s="130"/>
      <c r="V69" s="129" t="str">
        <f>A69</f>
        <v>Q3</v>
      </c>
      <c r="W69" s="111">
        <f>W64*'[1]gr-yoy'!W63</f>
        <v>40.140775911548644</v>
      </c>
      <c r="X69" s="111"/>
      <c r="Y69" s="111">
        <f>Y64*'[1]gr-yoy'!Y63</f>
        <v>1543.0240923450208</v>
      </c>
      <c r="Z69" s="111"/>
      <c r="AA69" s="111">
        <f>AA64*'[1]gr-yoy'!AA63</f>
        <v>1976.6315138734049</v>
      </c>
      <c r="AB69" s="111"/>
      <c r="AC69" s="111">
        <f>AC64*'[1]gr-yoy'!AC63</f>
        <v>4295.3306383726404</v>
      </c>
      <c r="AD69" s="111"/>
      <c r="AE69" s="111">
        <f>AE64*'[1]gr-yoy'!AE63</f>
        <v>4042.3242854389723</v>
      </c>
      <c r="AF69" s="111"/>
      <c r="AG69" s="111">
        <f>AG64*'[1]gr-yoy'!AG63</f>
        <v>5606.4615712880804</v>
      </c>
      <c r="AH69" s="111"/>
      <c r="AI69" s="111">
        <f>AI64*'[1]gr-yoy'!AI63</f>
        <v>6638.3220551494014</v>
      </c>
      <c r="AJ69" s="111"/>
      <c r="AK69" s="111">
        <f>AK64*'[1]gr-yoy'!AK63</f>
        <v>2067.489876756903</v>
      </c>
      <c r="AL69" s="111"/>
      <c r="AM69" s="111">
        <f>AM64*'[1]gr-yoy'!AM63</f>
        <v>8218.5080640272372</v>
      </c>
      <c r="AN69" s="111"/>
      <c r="AO69" s="111">
        <f>AO64*'[1]gr-yoy'!AO63</f>
        <v>3233.6545057230051</v>
      </c>
      <c r="AP69" s="130"/>
      <c r="AQ69" s="129" t="str">
        <f>V69</f>
        <v>Q3</v>
      </c>
      <c r="AR69" s="111">
        <f>AR64*'[1]gr-yoy'!AR63</f>
        <v>8372.5434445061946</v>
      </c>
      <c r="AS69" s="111"/>
      <c r="AT69" s="111">
        <f>AT64*'[1]gr-yoy'!AT63</f>
        <v>18889.624012587316</v>
      </c>
      <c r="AU69" s="111"/>
      <c r="AV69" s="111">
        <f>AV64*'[1]gr-yoy'!AV63</f>
        <v>2197.5602326300823</v>
      </c>
      <c r="AW69" s="111"/>
      <c r="AX69" s="111">
        <f>AX64*'[1]gr-yoy'!AX63</f>
        <v>333.02110363102838</v>
      </c>
      <c r="AY69" s="111"/>
      <c r="AZ69" s="111">
        <f>AZ64*'[1]gr-yoy'!AZ63</f>
        <v>2301.7159362163952</v>
      </c>
      <c r="BA69" s="111"/>
      <c r="BB69" s="111">
        <f>BB64*'[1]gr-yoy'!BB63</f>
        <v>3047.4076115949115</v>
      </c>
      <c r="BC69" s="111"/>
      <c r="BD69" s="111">
        <f>BD64*'[1]gr-yoy'!BD63</f>
        <v>6108.6436621767416</v>
      </c>
      <c r="BE69" s="111"/>
      <c r="BF69" s="111">
        <f>BF64*'[1]gr-yoy'!BF63</f>
        <v>2828.8322813480936</v>
      </c>
      <c r="BG69" s="130"/>
      <c r="BJ69" s="116"/>
      <c r="BK69" s="116"/>
      <c r="BL69" s="116"/>
    </row>
    <row r="70" spans="1:64" s="115" customFormat="1" ht="16.5" customHeight="1" thickBot="1" x14ac:dyDescent="0.25">
      <c r="A70" s="129" t="s">
        <v>47</v>
      </c>
      <c r="B70" s="84">
        <f>(D70*D$9)+(F70*F$9)+(H70*H$9)+(J70*J$9)+(L70*L$9)+(N70*N$9)+(P70*P$9)+(R70*R$9)+(T70*T$9)+(W70*W$9)+(Y70*Y$9)+(AA70*AA$9)+(AC70*AC$9)+(AE70*AE$9)+(AG70*AG$9)+(AM70*AM$9)+(AO70*AO$9)+(AR70*AR$9)+(BD70*BD$9)+(BF70*BF$9)</f>
        <v>3840.8678188147842</v>
      </c>
      <c r="C70" s="135"/>
      <c r="D70" s="111">
        <f>D65*'[1]gr-yoy'!D64</f>
        <v>5050.2363805214454</v>
      </c>
      <c r="E70" s="111"/>
      <c r="F70" s="111">
        <f>F65*'[1]gr-yoy'!F64</f>
        <v>3647.3488810654499</v>
      </c>
      <c r="G70" s="111"/>
      <c r="H70" s="111">
        <f>H65*'[1]gr-yoy'!H64</f>
        <v>302.09504610085816</v>
      </c>
      <c r="I70" s="111"/>
      <c r="J70" s="111">
        <f>J65*'[1]gr-yoy'!J64</f>
        <v>1272.7612316328039</v>
      </c>
      <c r="K70" s="111"/>
      <c r="L70" s="111">
        <f>L65*'[1]gr-yoy'!L64</f>
        <v>3562.3558971918874</v>
      </c>
      <c r="M70" s="111"/>
      <c r="N70" s="111">
        <f>N65*'[1]gr-yoy'!N64</f>
        <v>667.11439459149631</v>
      </c>
      <c r="O70" s="111"/>
      <c r="P70" s="111">
        <f>P65*'[1]gr-yoy'!P64</f>
        <v>2842.0121142476323</v>
      </c>
      <c r="Q70" s="111"/>
      <c r="R70" s="111">
        <f>R65*'[1]gr-yoy'!R64</f>
        <v>95.313169355352628</v>
      </c>
      <c r="S70" s="111"/>
      <c r="T70" s="111">
        <f>T65*'[1]gr-yoy'!T64</f>
        <v>2552.8208526370299</v>
      </c>
      <c r="U70" s="130"/>
      <c r="V70" s="129" t="str">
        <f>A70</f>
        <v>Q4</v>
      </c>
      <c r="W70" s="111">
        <f>W65*'[1]gr-yoy'!W64</f>
        <v>690.55210601089789</v>
      </c>
      <c r="X70" s="111"/>
      <c r="Y70" s="111">
        <f>Y65*'[1]gr-yoy'!Y64</f>
        <v>2461.2206965871737</v>
      </c>
      <c r="Z70" s="111"/>
      <c r="AA70" s="111">
        <f>AA65*'[1]gr-yoy'!AA64</f>
        <v>2389.7119943826124</v>
      </c>
      <c r="AB70" s="111"/>
      <c r="AC70" s="111">
        <f>AC65*'[1]gr-yoy'!AC64</f>
        <v>5113.4640988782012</v>
      </c>
      <c r="AD70" s="111"/>
      <c r="AE70" s="111">
        <f>AE65*'[1]gr-yoy'!AE64</f>
        <v>2498.8156627804647</v>
      </c>
      <c r="AF70" s="111"/>
      <c r="AG70" s="111">
        <f>AG65*'[1]gr-yoy'!AG64</f>
        <v>5017.2984103131739</v>
      </c>
      <c r="AH70" s="111"/>
      <c r="AI70" s="111">
        <f>AI65*'[1]gr-yoy'!AI64</f>
        <v>5737.4010818004535</v>
      </c>
      <c r="AJ70" s="111"/>
      <c r="AK70" s="111">
        <f>AK65*'[1]gr-yoy'!AK64</f>
        <v>2116.845949633444</v>
      </c>
      <c r="AL70" s="111"/>
      <c r="AM70" s="111">
        <f>AM65*'[1]gr-yoy'!AM64</f>
        <v>9698.2654468813453</v>
      </c>
      <c r="AN70" s="111"/>
      <c r="AO70" s="111">
        <f>AO65*'[1]gr-yoy'!AO64</f>
        <v>2868.9185620779431</v>
      </c>
      <c r="AP70" s="130"/>
      <c r="AQ70" s="129" t="str">
        <f>V70</f>
        <v>Q4</v>
      </c>
      <c r="AR70" s="111">
        <f>AR65*'[1]gr-yoy'!AR64</f>
        <v>5143.3917798227012</v>
      </c>
      <c r="AS70" s="111"/>
      <c r="AT70" s="111">
        <f>AT65*'[1]gr-yoy'!AT64</f>
        <v>9843.2470809964107</v>
      </c>
      <c r="AU70" s="111"/>
      <c r="AV70" s="111">
        <f>AV65*'[1]gr-yoy'!AV64</f>
        <v>2043.1667949903799</v>
      </c>
      <c r="AW70" s="111"/>
      <c r="AX70" s="111">
        <f>AX65*'[1]gr-yoy'!AX64</f>
        <v>422.61241868128292</v>
      </c>
      <c r="AY70" s="111"/>
      <c r="AZ70" s="111">
        <f>AZ65*'[1]gr-yoy'!AZ64</f>
        <v>6183.3490150900734</v>
      </c>
      <c r="BA70" s="111"/>
      <c r="BB70" s="111">
        <f>BB65*'[1]gr-yoy'!BB64</f>
        <v>1172.6111113049672</v>
      </c>
      <c r="BC70" s="111"/>
      <c r="BD70" s="111">
        <f>BD65*'[1]gr-yoy'!BD64</f>
        <v>7325.4656296673311</v>
      </c>
      <c r="BE70" s="111"/>
      <c r="BF70" s="111">
        <f>BF65*'[1]gr-yoy'!BF64</f>
        <v>4898.7301854608304</v>
      </c>
      <c r="BG70" s="130"/>
      <c r="BJ70" s="116"/>
      <c r="BK70" s="116"/>
      <c r="BL70" s="116"/>
    </row>
    <row r="71" spans="1:64" s="131" customFormat="1" ht="16.5" customHeight="1" x14ac:dyDescent="0.25">
      <c r="A71" s="117">
        <v>2009</v>
      </c>
      <c r="B71" s="118"/>
      <c r="C71" s="119"/>
      <c r="D71" s="118"/>
      <c r="E71" s="119"/>
      <c r="F71" s="118"/>
      <c r="G71" s="119"/>
      <c r="H71" s="118"/>
      <c r="I71" s="120"/>
      <c r="J71" s="118"/>
      <c r="K71" s="121"/>
      <c r="L71" s="118"/>
      <c r="M71" s="122"/>
      <c r="N71" s="118"/>
      <c r="O71" s="121"/>
      <c r="P71" s="118"/>
      <c r="Q71" s="121"/>
      <c r="R71" s="118"/>
      <c r="S71" s="122"/>
      <c r="T71" s="118"/>
      <c r="U71" s="123"/>
      <c r="V71" s="117">
        <f>$A$71</f>
        <v>2009</v>
      </c>
      <c r="W71" s="118"/>
      <c r="X71" s="120"/>
      <c r="Y71" s="118"/>
      <c r="Z71" s="124"/>
      <c r="AA71" s="118"/>
      <c r="AB71" s="125"/>
      <c r="AC71" s="118"/>
      <c r="AD71" s="120"/>
      <c r="AE71" s="118"/>
      <c r="AF71" s="125"/>
      <c r="AG71" s="118"/>
      <c r="AH71" s="124"/>
      <c r="AI71" s="118"/>
      <c r="AJ71" s="124"/>
      <c r="AK71" s="118"/>
      <c r="AL71" s="120"/>
      <c r="AM71" s="118"/>
      <c r="AN71" s="125"/>
      <c r="AO71" s="118"/>
      <c r="AP71" s="126"/>
      <c r="AQ71" s="117">
        <f>$A$71</f>
        <v>2009</v>
      </c>
      <c r="AR71" s="118"/>
      <c r="AS71" s="127"/>
      <c r="AT71" s="118"/>
      <c r="AU71" s="127"/>
      <c r="AV71" s="118"/>
      <c r="AW71" s="127"/>
      <c r="AX71" s="118"/>
      <c r="AY71" s="127"/>
      <c r="AZ71" s="118"/>
      <c r="BA71" s="127"/>
      <c r="BB71" s="118"/>
      <c r="BC71" s="127"/>
      <c r="BD71" s="118"/>
      <c r="BE71" s="127"/>
      <c r="BF71" s="118"/>
      <c r="BG71" s="128"/>
      <c r="BJ71" s="132"/>
      <c r="BK71" s="132"/>
      <c r="BL71" s="132"/>
    </row>
    <row r="72" spans="1:64" s="115" customFormat="1" ht="16.5" customHeight="1" x14ac:dyDescent="0.2">
      <c r="A72" s="129" t="s">
        <v>44</v>
      </c>
      <c r="B72" s="84">
        <f>(D72*D$9)+(F72*F$9)+(H72*H$9)+(J72*J$9)+(L72*L$9)+(N72*N$9)+(P72*P$9)+(R72*R$9)+(T72*T$9)+(W72*W$9)+(Y72*Y$9)+(AA72*AA$9)+(AC72*AC$9)+(AE72*AE$9)+(AG72*AG$9)+(AM72*AM$9)+(AO72*AO$9)+(AR72*AR$9)+(BD72*BD$9)+(BF72*BF$9)</f>
        <v>3027.9362578745945</v>
      </c>
      <c r="C72" s="135"/>
      <c r="D72" s="111">
        <f>D67*'[1]gr-yoy'!D66</f>
        <v>4730.2787089998064</v>
      </c>
      <c r="E72" s="111"/>
      <c r="F72" s="111">
        <f>F67*'[1]gr-yoy'!F66</f>
        <v>3876.0448244552927</v>
      </c>
      <c r="G72" s="111"/>
      <c r="H72" s="111">
        <f>H67*'[1]gr-yoy'!H66</f>
        <v>237.72570247338876</v>
      </c>
      <c r="I72" s="111"/>
      <c r="J72" s="111">
        <f>J67*'[1]gr-yoy'!J66</f>
        <v>1290.6045589570481</v>
      </c>
      <c r="K72" s="111"/>
      <c r="L72" s="111">
        <f>L67*'[1]gr-yoy'!L66</f>
        <v>3443.5371838369078</v>
      </c>
      <c r="M72" s="111"/>
      <c r="N72" s="111">
        <f>N67*'[1]gr-yoy'!N66</f>
        <v>324.71500356009648</v>
      </c>
      <c r="O72" s="111"/>
      <c r="P72" s="111">
        <f>P67*'[1]gr-yoy'!P66</f>
        <v>1888.3089494822968</v>
      </c>
      <c r="Q72" s="111"/>
      <c r="R72" s="111">
        <f>R67*'[1]gr-yoy'!R66</f>
        <v>293.63877034756854</v>
      </c>
      <c r="S72" s="111"/>
      <c r="T72" s="111">
        <f>T67*'[1]gr-yoy'!T66</f>
        <v>2068.2662353528499</v>
      </c>
      <c r="U72" s="130"/>
      <c r="V72" s="129" t="str">
        <f>$A$72</f>
        <v>Q1</v>
      </c>
      <c r="W72" s="111">
        <f>W67*'[1]gr-yoy'!W66</f>
        <v>1244.1329056971715</v>
      </c>
      <c r="X72" s="111"/>
      <c r="Y72" s="111">
        <f>Y67*'[1]gr-yoy'!Y66</f>
        <v>1437.1705376123375</v>
      </c>
      <c r="Z72" s="111"/>
      <c r="AA72" s="111">
        <f>AA67*'[1]gr-yoy'!AA66</f>
        <v>1439.2832001895295</v>
      </c>
      <c r="AB72" s="111"/>
      <c r="AC72" s="111">
        <f>AC67*'[1]gr-yoy'!AC66</f>
        <v>1517.9396806691886</v>
      </c>
      <c r="AD72" s="111"/>
      <c r="AE72" s="111">
        <f>AE67*'[1]gr-yoy'!AE66</f>
        <v>1679.3018690112538</v>
      </c>
      <c r="AF72" s="111"/>
      <c r="AG72" s="111">
        <f>AG67*'[1]gr-yoy'!AG66</f>
        <v>6017.9143290982647</v>
      </c>
      <c r="AH72" s="111"/>
      <c r="AI72" s="111">
        <f>AI67*'[1]gr-yoy'!AI66</f>
        <v>5944.7713074103522</v>
      </c>
      <c r="AJ72" s="111"/>
      <c r="AK72" s="111">
        <f>AK67*'[1]gr-yoy'!AK66</f>
        <v>4580.6542385675584</v>
      </c>
      <c r="AL72" s="111"/>
      <c r="AM72" s="111">
        <f>AM67*'[1]gr-yoy'!AM66</f>
        <v>4974.260966590914</v>
      </c>
      <c r="AN72" s="111"/>
      <c r="AO72" s="111">
        <f>AO67*'[1]gr-yoy'!AO66</f>
        <v>1571.0360571968752</v>
      </c>
      <c r="AP72" s="130"/>
      <c r="AQ72" s="129" t="str">
        <f>$A$72</f>
        <v>Q1</v>
      </c>
      <c r="AR72" s="111">
        <f>AR67*'[1]gr-yoy'!AR66</f>
        <v>5031.7664970069636</v>
      </c>
      <c r="AS72" s="111"/>
      <c r="AT72" s="111">
        <f>AT67*'[1]gr-yoy'!AT66</f>
        <v>12983.908329108845</v>
      </c>
      <c r="AU72" s="111"/>
      <c r="AV72" s="111">
        <f>AV67*'[1]gr-yoy'!AV66</f>
        <v>967.35021136458181</v>
      </c>
      <c r="AW72" s="111"/>
      <c r="AX72" s="111">
        <f>AX67*'[1]gr-yoy'!AX66</f>
        <v>1512.9068033937278</v>
      </c>
      <c r="AY72" s="111"/>
      <c r="AZ72" s="111">
        <f>AZ67*'[1]gr-yoy'!AZ66</f>
        <v>1082.59847262678</v>
      </c>
      <c r="BA72" s="111"/>
      <c r="BB72" s="111">
        <f>BB67*'[1]gr-yoy'!BB66</f>
        <v>1517.6674727574223</v>
      </c>
      <c r="BC72" s="111"/>
      <c r="BD72" s="111">
        <f>BD67*'[1]gr-yoy'!BD66</f>
        <v>6567.8275715615309</v>
      </c>
      <c r="BE72" s="111"/>
      <c r="BF72" s="111">
        <f>BF67*'[1]gr-yoy'!BF66</f>
        <v>3284.8413497766014</v>
      </c>
      <c r="BG72" s="130"/>
      <c r="BJ72" s="116"/>
      <c r="BK72" s="116"/>
      <c r="BL72" s="116"/>
    </row>
    <row r="73" spans="1:64" s="115" customFormat="1" ht="16.5" customHeight="1" x14ac:dyDescent="0.2">
      <c r="A73" s="129" t="s">
        <v>45</v>
      </c>
      <c r="B73" s="84">
        <f>(D73*D$9)+(F73*F$9)+(H73*H$9)+(J73*J$9)+(L73*L$9)+(N73*N$9)+(P73*P$9)+(R73*R$9)+(T73*T$9)+(W73*W$9)+(Y73*Y$9)+(AA73*AA$9)+(AC73*AC$9)+(AE73*AE$9)+(AG73*AG$9)+(AM73*AM$9)+(AO73*AO$9)+(AR73*AR$9)+(BD73*BD$9)+(BF73*BF$9)</f>
        <v>3336.7247211296353</v>
      </c>
      <c r="C73" s="135"/>
      <c r="D73" s="111">
        <f>D68*'[1]gr-yoy'!D67</f>
        <v>3974.6481148659095</v>
      </c>
      <c r="E73" s="111"/>
      <c r="F73" s="111">
        <f>F68*'[1]gr-yoy'!F67</f>
        <v>3856.6080721703843</v>
      </c>
      <c r="G73" s="111"/>
      <c r="H73" s="111">
        <f>H68*'[1]gr-yoy'!H67</f>
        <v>292.77956209743502</v>
      </c>
      <c r="I73" s="111"/>
      <c r="J73" s="111">
        <f>J68*'[1]gr-yoy'!J67</f>
        <v>1310.9817052255078</v>
      </c>
      <c r="K73" s="111"/>
      <c r="L73" s="111">
        <f>L68*'[1]gr-yoy'!L67</f>
        <v>3840.1457700856135</v>
      </c>
      <c r="M73" s="111"/>
      <c r="N73" s="111">
        <f>N68*'[1]gr-yoy'!N67</f>
        <v>459.69548680751433</v>
      </c>
      <c r="O73" s="111"/>
      <c r="P73" s="111">
        <f>P68*'[1]gr-yoy'!P67</f>
        <v>1416.9766966163506</v>
      </c>
      <c r="Q73" s="111"/>
      <c r="R73" s="111">
        <f>R68*'[1]gr-yoy'!R67</f>
        <v>806.37387244663876</v>
      </c>
      <c r="S73" s="111"/>
      <c r="T73" s="111">
        <f>T68*'[1]gr-yoy'!T67</f>
        <v>4182.4048690234104</v>
      </c>
      <c r="U73" s="130"/>
      <c r="V73" s="129" t="str">
        <f>$A$73</f>
        <v>Q2</v>
      </c>
      <c r="W73" s="111">
        <f>W68*'[1]gr-yoy'!W67</f>
        <v>60.822465689836996</v>
      </c>
      <c r="X73" s="111"/>
      <c r="Y73" s="111">
        <f>Y68*'[1]gr-yoy'!Y67</f>
        <v>903.32754925259178</v>
      </c>
      <c r="Z73" s="111"/>
      <c r="AA73" s="111">
        <f>AA68*'[1]gr-yoy'!AA67</f>
        <v>1642.7708974306815</v>
      </c>
      <c r="AB73" s="111"/>
      <c r="AC73" s="111">
        <f>AC68*'[1]gr-yoy'!AC67</f>
        <v>2524.011679912885</v>
      </c>
      <c r="AD73" s="111"/>
      <c r="AE73" s="111">
        <f>AE68*'[1]gr-yoy'!AE67</f>
        <v>4478.7990750333884</v>
      </c>
      <c r="AF73" s="111"/>
      <c r="AG73" s="111">
        <f>AG68*'[1]gr-yoy'!AG67</f>
        <v>5652.7759954536705</v>
      </c>
      <c r="AH73" s="111"/>
      <c r="AI73" s="111">
        <f>AI68*'[1]gr-yoy'!AI67</f>
        <v>6159.9987735376208</v>
      </c>
      <c r="AJ73" s="111"/>
      <c r="AK73" s="111">
        <f>AK68*'[1]gr-yoy'!AK67</f>
        <v>1217.9678043303461</v>
      </c>
      <c r="AL73" s="111"/>
      <c r="AM73" s="111">
        <f>AM68*'[1]gr-yoy'!AM67</f>
        <v>14574.060524181823</v>
      </c>
      <c r="AN73" s="111"/>
      <c r="AO73" s="111">
        <f>AO68*'[1]gr-yoy'!AO67</f>
        <v>3208.3599141352465</v>
      </c>
      <c r="AP73" s="130"/>
      <c r="AQ73" s="129" t="str">
        <f>$A$73</f>
        <v>Q2</v>
      </c>
      <c r="AR73" s="111">
        <f>AR68*'[1]gr-yoy'!AR67</f>
        <v>4327.1599060352773</v>
      </c>
      <c r="AS73" s="111"/>
      <c r="AT73" s="111">
        <f>AT68*'[1]gr-yoy'!AT67</f>
        <v>10201.614362705768</v>
      </c>
      <c r="AU73" s="111"/>
      <c r="AV73" s="111">
        <f>AV68*'[1]gr-yoy'!AV67</f>
        <v>1720.7679705782105</v>
      </c>
      <c r="AW73" s="111"/>
      <c r="AX73" s="111">
        <f>AX68*'[1]gr-yoy'!AX67</f>
        <v>294.95043917007206</v>
      </c>
      <c r="AY73" s="111"/>
      <c r="AZ73" s="111">
        <f>AZ68*'[1]gr-yoy'!AZ67</f>
        <v>1570.6694934472644</v>
      </c>
      <c r="BA73" s="111"/>
      <c r="BB73" s="111">
        <f>BB68*'[1]gr-yoy'!BB67</f>
        <v>1160.3997440805865</v>
      </c>
      <c r="BC73" s="111"/>
      <c r="BD73" s="111">
        <f>BD68*'[1]gr-yoy'!BD67</f>
        <v>6498.1409466676141</v>
      </c>
      <c r="BE73" s="111"/>
      <c r="BF73" s="111">
        <f>BF68*'[1]gr-yoy'!BF67</f>
        <v>3301.3460970156107</v>
      </c>
      <c r="BG73" s="130"/>
      <c r="BJ73" s="116"/>
      <c r="BK73" s="116"/>
      <c r="BL73" s="116"/>
    </row>
    <row r="74" spans="1:64" s="115" customFormat="1" ht="16.5" customHeight="1" x14ac:dyDescent="0.2">
      <c r="A74" s="129" t="s">
        <v>46</v>
      </c>
      <c r="B74" s="84">
        <f>(D74*D$9)+(F74*F$9)+(H74*H$9)+(J74*J$9)+(L74*L$9)+(N74*N$9)+(P74*P$9)+(R74*R$9)+(T74*T$9)+(W74*W$9)+(Y74*Y$9)+(AA74*AA$9)+(AC74*AC$9)+(AE74*AE$9)+(AG74*AG$9)+(AM74*AM$9)+(AO74*AO$9)+(AR74*AR$9)+(BD74*BD$9)+(BF74*BF$9)</f>
        <v>3174.2410672332317</v>
      </c>
      <c r="C74" s="135"/>
      <c r="D74" s="111">
        <f>D69*'[1]gr-yoy'!D68</f>
        <v>4038.1372418047831</v>
      </c>
      <c r="E74" s="111"/>
      <c r="F74" s="111">
        <f>F69*'[1]gr-yoy'!F68</f>
        <v>4457.0658216274305</v>
      </c>
      <c r="G74" s="111"/>
      <c r="H74" s="111">
        <f>H69*'[1]gr-yoy'!H68</f>
        <v>754.56924109195154</v>
      </c>
      <c r="I74" s="111"/>
      <c r="J74" s="111">
        <f>J69*'[1]gr-yoy'!J68</f>
        <v>651.82433659831554</v>
      </c>
      <c r="K74" s="111"/>
      <c r="L74" s="111">
        <f>L69*'[1]gr-yoy'!L68</f>
        <v>2428.3615077882519</v>
      </c>
      <c r="M74" s="111"/>
      <c r="N74" s="111">
        <f>N69*'[1]gr-yoy'!N68</f>
        <v>356.09273874152581</v>
      </c>
      <c r="O74" s="111"/>
      <c r="P74" s="111">
        <f>P69*'[1]gr-yoy'!P68</f>
        <v>1051.9863788275188</v>
      </c>
      <c r="Q74" s="111"/>
      <c r="R74" s="111">
        <f>R69*'[1]gr-yoy'!R68</f>
        <v>882.97684208698604</v>
      </c>
      <c r="S74" s="111"/>
      <c r="T74" s="111">
        <f>T69*'[1]gr-yoy'!T68</f>
        <v>679.56914448164468</v>
      </c>
      <c r="U74" s="130"/>
      <c r="V74" s="129" t="str">
        <f>$A$74</f>
        <v>Q3</v>
      </c>
      <c r="W74" s="111">
        <f>W69*'[1]gr-yoy'!W68</f>
        <v>24.537293213726308</v>
      </c>
      <c r="X74" s="111"/>
      <c r="Y74" s="111">
        <f>Y69*'[1]gr-yoy'!Y68</f>
        <v>1109.2212464176896</v>
      </c>
      <c r="Z74" s="111"/>
      <c r="AA74" s="111">
        <f>AA69*'[1]gr-yoy'!AA68</f>
        <v>1899.1094934825883</v>
      </c>
      <c r="AB74" s="111"/>
      <c r="AC74" s="111">
        <f>AC69*'[1]gr-yoy'!AC68</f>
        <v>2624.1681303091505</v>
      </c>
      <c r="AD74" s="111"/>
      <c r="AE74" s="111">
        <f>AE69*'[1]gr-yoy'!AE68</f>
        <v>4287.4243002505027</v>
      </c>
      <c r="AF74" s="111"/>
      <c r="AG74" s="111">
        <f>AG69*'[1]gr-yoy'!AG68</f>
        <v>3979.1598892468019</v>
      </c>
      <c r="AH74" s="111"/>
      <c r="AI74" s="111">
        <f>AI69*'[1]gr-yoy'!AI68</f>
        <v>4197.7106554377515</v>
      </c>
      <c r="AJ74" s="111"/>
      <c r="AK74" s="111">
        <f>AK69*'[1]gr-yoy'!AK68</f>
        <v>1924.383444715317</v>
      </c>
      <c r="AL74" s="111"/>
      <c r="AM74" s="111">
        <f>AM69*'[1]gr-yoy'!AM68</f>
        <v>7311.3116071827189</v>
      </c>
      <c r="AN74" s="111"/>
      <c r="AO74" s="111">
        <f>AO69*'[1]gr-yoy'!AO68</f>
        <v>2953.8156412473104</v>
      </c>
      <c r="AP74" s="130"/>
      <c r="AQ74" s="129" t="str">
        <f>$A$74</f>
        <v>Q3</v>
      </c>
      <c r="AR74" s="111">
        <f>AR69*'[1]gr-yoy'!AR68</f>
        <v>7219.3604608622863</v>
      </c>
      <c r="AS74" s="111"/>
      <c r="AT74" s="111">
        <f>AT69*'[1]gr-yoy'!AT68</f>
        <v>15837.58381027307</v>
      </c>
      <c r="AU74" s="111"/>
      <c r="AV74" s="111">
        <f>AV69*'[1]gr-yoy'!AV68</f>
        <v>2306.0345855197261</v>
      </c>
      <c r="AW74" s="111"/>
      <c r="AX74" s="111">
        <f>AX69*'[1]gr-yoy'!AX68</f>
        <v>227.44414259837203</v>
      </c>
      <c r="AY74" s="111"/>
      <c r="AZ74" s="111">
        <f>AZ69*'[1]gr-yoy'!AZ68</f>
        <v>2218.9271510748472</v>
      </c>
      <c r="BA74" s="111"/>
      <c r="BB74" s="111">
        <f>BB69*'[1]gr-yoy'!BB68</f>
        <v>2520.4996275593294</v>
      </c>
      <c r="BC74" s="111"/>
      <c r="BD74" s="111">
        <f>BD69*'[1]gr-yoy'!BD68</f>
        <v>6673.7016176552806</v>
      </c>
      <c r="BE74" s="111"/>
      <c r="BF74" s="111">
        <f>BF69*'[1]gr-yoy'!BF68</f>
        <v>2631.6019707174769</v>
      </c>
      <c r="BG74" s="130"/>
      <c r="BJ74" s="116"/>
      <c r="BK74" s="116"/>
      <c r="BL74" s="116"/>
    </row>
    <row r="75" spans="1:64" s="115" customFormat="1" ht="16.5" customHeight="1" x14ac:dyDescent="0.2">
      <c r="A75" s="129" t="s">
        <v>47</v>
      </c>
      <c r="B75" s="84">
        <f>(D75*D$9)+(F75*F$9)+(H75*H$9)+(J75*J$9)+(L75*L$9)+(N75*N$9)+(P75*P$9)+(R75*R$9)+(T75*T$9)+(W75*W$9)+(Y75*Y$9)+(AA75*AA$9)+(AC75*AC$9)+(AE75*AE$9)+(AG75*AG$9)+(AM75*AM$9)+(AO75*AO$9)+(AR75*AR$9)+(BD75*BD$9)+(BF75*BF$9)</f>
        <v>3919.2983439404275</v>
      </c>
      <c r="C75" s="135"/>
      <c r="D75" s="111">
        <f>D70*'[1]gr-yoy'!D69</f>
        <v>5093.3643748167378</v>
      </c>
      <c r="E75" s="111"/>
      <c r="F75" s="111">
        <f>F70*'[1]gr-yoy'!F69</f>
        <v>3251.5048700698253</v>
      </c>
      <c r="G75" s="111"/>
      <c r="H75" s="111">
        <f>H70*'[1]gr-yoy'!H69</f>
        <v>346.14216703558668</v>
      </c>
      <c r="I75" s="111"/>
      <c r="J75" s="111">
        <f>J70*'[1]gr-yoy'!J69</f>
        <v>1191.2610795539385</v>
      </c>
      <c r="K75" s="111"/>
      <c r="L75" s="111">
        <f>L70*'[1]gr-yoy'!L69</f>
        <v>3201.7098786774</v>
      </c>
      <c r="M75" s="111"/>
      <c r="N75" s="111">
        <f>N70*'[1]gr-yoy'!N69</f>
        <v>649.04510997031605</v>
      </c>
      <c r="O75" s="111"/>
      <c r="P75" s="111">
        <f>P70*'[1]gr-yoy'!P69</f>
        <v>2683.1402502075916</v>
      </c>
      <c r="Q75" s="111"/>
      <c r="R75" s="111">
        <f>R70*'[1]gr-yoy'!R69</f>
        <v>87.703028842841505</v>
      </c>
      <c r="S75" s="111"/>
      <c r="T75" s="111">
        <f>T70*'[1]gr-yoy'!T69</f>
        <v>2714.9775269038187</v>
      </c>
      <c r="U75" s="130"/>
      <c r="V75" s="129" t="str">
        <f>$A$75</f>
        <v>Q4</v>
      </c>
      <c r="W75" s="111">
        <f>W70*'[1]gr-yoy'!W69</f>
        <v>496.22238676323479</v>
      </c>
      <c r="X75" s="111"/>
      <c r="Y75" s="111">
        <f>Y70*'[1]gr-yoy'!Y69</f>
        <v>2718.3377501402333</v>
      </c>
      <c r="Z75" s="111"/>
      <c r="AA75" s="111">
        <f>AA70*'[1]gr-yoy'!AA69</f>
        <v>2526.6428835515717</v>
      </c>
      <c r="AB75" s="111"/>
      <c r="AC75" s="111">
        <f>AC70*'[1]gr-yoy'!AC69</f>
        <v>5335.7162281093215</v>
      </c>
      <c r="AD75" s="111"/>
      <c r="AE75" s="111">
        <f>AE70*'[1]gr-yoy'!AE69</f>
        <v>2790.972414982155</v>
      </c>
      <c r="AF75" s="111"/>
      <c r="AG75" s="111">
        <f>AG70*'[1]gr-yoy'!AG69</f>
        <v>5179.6103597685424</v>
      </c>
      <c r="AH75" s="111"/>
      <c r="AI75" s="111">
        <f>AI70*'[1]gr-yoy'!AI69</f>
        <v>5219.5922255977148</v>
      </c>
      <c r="AJ75" s="111"/>
      <c r="AK75" s="111">
        <f>AK70*'[1]gr-yoy'!AK69</f>
        <v>3429.0230204462819</v>
      </c>
      <c r="AL75" s="111"/>
      <c r="AM75" s="111">
        <f>AM70*'[1]gr-yoy'!AM69</f>
        <v>7751.2884714557031</v>
      </c>
      <c r="AN75" s="111"/>
      <c r="AO75" s="111">
        <f>AO70*'[1]gr-yoy'!AO69</f>
        <v>2819.0389411361853</v>
      </c>
      <c r="AP75" s="130"/>
      <c r="AQ75" s="129" t="str">
        <f>$A$75</f>
        <v>Q4</v>
      </c>
      <c r="AR75" s="111">
        <f>AR70*'[1]gr-yoy'!AR69</f>
        <v>5671.8514876343761</v>
      </c>
      <c r="AS75" s="111"/>
      <c r="AT75" s="111">
        <f>AT70*'[1]gr-yoy'!AT69</f>
        <v>9661.1199893054672</v>
      </c>
      <c r="AU75" s="111"/>
      <c r="AV75" s="111">
        <f>AV70*'[1]gr-yoy'!AV69</f>
        <v>2355.6461049804175</v>
      </c>
      <c r="AW75" s="111"/>
      <c r="AX75" s="111">
        <f>AX70*'[1]gr-yoy'!AX69</f>
        <v>476.57038892799437</v>
      </c>
      <c r="AY75" s="111"/>
      <c r="AZ75" s="111">
        <f>AZ70*'[1]gr-yoy'!AZ69</f>
        <v>8265.1180806644134</v>
      </c>
      <c r="BA75" s="111"/>
      <c r="BB75" s="111">
        <f>BB70*'[1]gr-yoy'!BB69</f>
        <v>1717.9345087775641</v>
      </c>
      <c r="BC75" s="111"/>
      <c r="BD75" s="111">
        <f>BD70*'[1]gr-yoy'!BD69</f>
        <v>8462.3766571964479</v>
      </c>
      <c r="BE75" s="111"/>
      <c r="BF75" s="111">
        <f>BF70*'[1]gr-yoy'!BF69</f>
        <v>4814.436130988146</v>
      </c>
      <c r="BG75" s="130"/>
      <c r="BJ75" s="116"/>
      <c r="BK75" s="116"/>
      <c r="BL75" s="116"/>
    </row>
    <row r="76" spans="1:64" s="115" customFormat="1" ht="3.75" customHeight="1" thickBot="1" x14ac:dyDescent="0.25">
      <c r="A76" s="137"/>
      <c r="B76" s="138"/>
      <c r="C76" s="139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1"/>
      <c r="V76" s="137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1"/>
      <c r="AQ76" s="137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1"/>
      <c r="BJ76" s="116"/>
      <c r="BK76" s="116"/>
      <c r="BL76" s="116"/>
    </row>
    <row r="77" spans="1:64" s="131" customFormat="1" ht="16.5" customHeight="1" x14ac:dyDescent="0.25">
      <c r="A77" s="117">
        <v>2010</v>
      </c>
      <c r="B77" s="118"/>
      <c r="C77" s="119"/>
      <c r="D77" s="118"/>
      <c r="E77" s="119"/>
      <c r="F77" s="118"/>
      <c r="G77" s="119"/>
      <c r="H77" s="118"/>
      <c r="I77" s="120"/>
      <c r="J77" s="118"/>
      <c r="K77" s="121"/>
      <c r="L77" s="118"/>
      <c r="M77" s="122"/>
      <c r="N77" s="118"/>
      <c r="O77" s="121"/>
      <c r="P77" s="118"/>
      <c r="Q77" s="121"/>
      <c r="R77" s="118"/>
      <c r="S77" s="122"/>
      <c r="T77" s="118"/>
      <c r="U77" s="123"/>
      <c r="V77" s="117">
        <f>$A$77</f>
        <v>2010</v>
      </c>
      <c r="W77" s="118"/>
      <c r="X77" s="120"/>
      <c r="Y77" s="118"/>
      <c r="Z77" s="124"/>
      <c r="AA77" s="118"/>
      <c r="AB77" s="125"/>
      <c r="AC77" s="118"/>
      <c r="AD77" s="120"/>
      <c r="AE77" s="118"/>
      <c r="AF77" s="125"/>
      <c r="AG77" s="118"/>
      <c r="AH77" s="124"/>
      <c r="AI77" s="118"/>
      <c r="AJ77" s="124"/>
      <c r="AK77" s="118"/>
      <c r="AL77" s="120"/>
      <c r="AM77" s="118"/>
      <c r="AN77" s="125"/>
      <c r="AO77" s="118"/>
      <c r="AP77" s="126"/>
      <c r="AQ77" s="117">
        <f>$A$77</f>
        <v>2010</v>
      </c>
      <c r="AR77" s="118"/>
      <c r="AS77" s="127"/>
      <c r="AT77" s="118"/>
      <c r="AU77" s="127"/>
      <c r="AV77" s="118"/>
      <c r="AW77" s="127"/>
      <c r="AX77" s="118"/>
      <c r="AY77" s="127"/>
      <c r="AZ77" s="118"/>
      <c r="BA77" s="127"/>
      <c r="BB77" s="118"/>
      <c r="BC77" s="127"/>
      <c r="BD77" s="118"/>
      <c r="BE77" s="127"/>
      <c r="BF77" s="118"/>
      <c r="BG77" s="128"/>
      <c r="BJ77" s="132"/>
      <c r="BK77" s="132"/>
      <c r="BL77" s="132"/>
    </row>
    <row r="78" spans="1:64" s="147" customFormat="1" ht="16.5" customHeight="1" x14ac:dyDescent="0.25">
      <c r="A78" s="142" t="s">
        <v>44</v>
      </c>
      <c r="B78" s="143">
        <f>(D78*D$9)+(F78*F$9)+(H78*H$9)+(J78*J$9)+(L78*L$9)+(N78*N$9)+(P78*P$9)+(R78*R$9)+(T78*T$9)+(W78*W$9)+(Y78*Y$9)+(AA78*AA$9)+(AC78*AC$9)+(AE78*AE$9)+(AG78*AG$9)+(AM78*AM$9)+(AO78*AO$9)+(AR78*AR$9)+(BD78*BD$9)+(BF78*BF$9)</f>
        <v>3751.4366966461762</v>
      </c>
      <c r="C78" s="135"/>
      <c r="D78" s="144">
        <f>D72*'[1]gr-yoy'!D71</f>
        <v>5323.4371633130932</v>
      </c>
      <c r="E78" s="144"/>
      <c r="F78" s="144">
        <f>F72*'[1]gr-yoy'!F71</f>
        <v>3990.4246678439217</v>
      </c>
      <c r="G78" s="144"/>
      <c r="H78" s="144">
        <f>H72*'[1]gr-yoy'!H71</f>
        <v>250.22634928169296</v>
      </c>
      <c r="I78" s="144"/>
      <c r="J78" s="144">
        <f>J72*'[1]gr-yoy'!J71</f>
        <v>1116.1701640502163</v>
      </c>
      <c r="K78" s="144"/>
      <c r="L78" s="144">
        <f>L72*'[1]gr-yoy'!L71</f>
        <v>3262.8705297351421</v>
      </c>
      <c r="M78" s="144"/>
      <c r="N78" s="144">
        <f>N72*'[1]gr-yoy'!N71</f>
        <v>340.60672492044091</v>
      </c>
      <c r="O78" s="144"/>
      <c r="P78" s="144">
        <f>P72*'[1]gr-yoy'!P71</f>
        <v>2134.6200775791663</v>
      </c>
      <c r="Q78" s="144"/>
      <c r="R78" s="144">
        <f>R72*'[1]gr-yoy'!R71</f>
        <v>316.62964744021735</v>
      </c>
      <c r="S78" s="144"/>
      <c r="T78" s="144">
        <f>T72*'[1]gr-yoy'!T71</f>
        <v>2387.6809617526415</v>
      </c>
      <c r="U78" s="145"/>
      <c r="V78" s="142" t="str">
        <f>$A$78</f>
        <v>Q1</v>
      </c>
      <c r="W78" s="144">
        <f>W72*'[1]gr-yoy'!W71</f>
        <v>1743.7808802360071</v>
      </c>
      <c r="X78" s="144"/>
      <c r="Y78" s="144">
        <f>Y72*'[1]gr-yoy'!Y71</f>
        <v>2099.9561517990733</v>
      </c>
      <c r="Z78" s="144"/>
      <c r="AA78" s="144">
        <f>AA72*'[1]gr-yoy'!AA71</f>
        <v>1637.3450717894868</v>
      </c>
      <c r="AB78" s="144"/>
      <c r="AC78" s="144">
        <f>AC72*'[1]gr-yoy'!AC71</f>
        <v>3360.5197273721601</v>
      </c>
      <c r="AD78" s="144"/>
      <c r="AE78" s="144">
        <f>AE72*'[1]gr-yoy'!AE71</f>
        <v>1864.7752614794995</v>
      </c>
      <c r="AF78" s="144"/>
      <c r="AG78" s="144">
        <f>AG72*'[1]gr-yoy'!AG71</f>
        <v>7110.8984664452882</v>
      </c>
      <c r="AH78" s="144"/>
      <c r="AI78" s="146">
        <f>AI72*'[1]gr-yoy'!AI71</f>
        <v>6802.0007918837546</v>
      </c>
      <c r="AJ78" s="146"/>
      <c r="AK78" s="146">
        <f>AK72*'[1]gr-yoy'!AK71</f>
        <v>5743.2918435911206</v>
      </c>
      <c r="AL78" s="144"/>
      <c r="AM78" s="144">
        <f>AM72*'[1]gr-yoy'!AM71</f>
        <v>5429.9713562711086</v>
      </c>
      <c r="AN78" s="144"/>
      <c r="AO78" s="144">
        <f>AO72*'[1]gr-yoy'!AO71</f>
        <v>1673.3794077811517</v>
      </c>
      <c r="AP78" s="145"/>
      <c r="AQ78" s="142" t="str">
        <f>$A$78</f>
        <v>Q1</v>
      </c>
      <c r="AR78" s="144">
        <f>AR72*'[1]gr-yoy'!AR71</f>
        <v>7661.899669208562</v>
      </c>
      <c r="AS78" s="144"/>
      <c r="AT78" s="144">
        <f>AT72*'[1]gr-yoy'!AT71</f>
        <v>20036.625130487719</v>
      </c>
      <c r="AU78" s="144"/>
      <c r="AV78" s="144">
        <f>AV72*'[1]gr-yoy'!AV71</f>
        <v>1585.4842621065043</v>
      </c>
      <c r="AW78" s="144"/>
      <c r="AX78" s="144">
        <f>AX72*'[1]gr-yoy'!AX71</f>
        <v>1507.6194269880582</v>
      </c>
      <c r="AY78" s="144"/>
      <c r="AZ78" s="144">
        <f>AZ72*'[1]gr-yoy'!AZ71</f>
        <v>1577.6225964479847</v>
      </c>
      <c r="BA78" s="144"/>
      <c r="BB78" s="144">
        <f>BB72*'[1]gr-yoy'!BB71</f>
        <v>2259.6729904706353</v>
      </c>
      <c r="BC78" s="144"/>
      <c r="BD78" s="144">
        <f>BD72*'[1]gr-yoy'!BD71</f>
        <v>8877.7604267487313</v>
      </c>
      <c r="BE78" s="144"/>
      <c r="BF78" s="144">
        <f>BF72*'[1]gr-yoy'!BF71</f>
        <v>3966.8770254401252</v>
      </c>
      <c r="BG78" s="145"/>
      <c r="BJ78" s="148"/>
      <c r="BK78" s="148"/>
      <c r="BL78" s="148"/>
    </row>
    <row r="79" spans="1:64" s="147" customFormat="1" ht="15" x14ac:dyDescent="0.25">
      <c r="A79" s="142" t="s">
        <v>45</v>
      </c>
      <c r="B79" s="143">
        <f>(D79*D$9)+(F79*F$9)+(H79*H$9)+(J79*J$9)+(L79*L$9)+(N79*N$9)+(P79*P$9)+(R79*R$9)+(T79*T$9)+(W79*W$9)+(Y79*Y$9)+(AA79*AA$9)+(AC79*AC$9)+(AE79*AE$9)+(AG79*AG$9)+(AM79*AM$9)+(AO79*AO$9)+(AR79*AR$9)+(BD79*BD$9)+(BF79*BF$9)</f>
        <v>3999.4288918653556</v>
      </c>
      <c r="C79" s="135"/>
      <c r="D79" s="144">
        <f>D73*'[1]gr-yoy'!D72</f>
        <v>4473.0534472552108</v>
      </c>
      <c r="E79" s="144"/>
      <c r="F79" s="144">
        <f>F73*'[1]gr-yoy'!F72</f>
        <v>4323.9561191034581</v>
      </c>
      <c r="G79" s="144"/>
      <c r="H79" s="144">
        <f>H73*'[1]gr-yoy'!H72</f>
        <v>150.14002061016811</v>
      </c>
      <c r="I79" s="144"/>
      <c r="J79" s="144">
        <f>J73*'[1]gr-yoy'!J72</f>
        <v>1394.4416055228626</v>
      </c>
      <c r="K79" s="144"/>
      <c r="L79" s="144">
        <f>L73*'[1]gr-yoy'!L72</f>
        <v>3569.7063581978068</v>
      </c>
      <c r="M79" s="144"/>
      <c r="N79" s="144">
        <f>N73*'[1]gr-yoy'!N72</f>
        <v>474.43860742516836</v>
      </c>
      <c r="O79" s="144"/>
      <c r="P79" s="144">
        <f>P73*'[1]gr-yoy'!P72</f>
        <v>1501.5595297164143</v>
      </c>
      <c r="Q79" s="144"/>
      <c r="R79" s="144">
        <f>R73*'[1]gr-yoy'!R72</f>
        <v>981.8387454211836</v>
      </c>
      <c r="S79" s="144"/>
      <c r="T79" s="144">
        <f>T73*'[1]gr-yoy'!T72</f>
        <v>4433.79341527001</v>
      </c>
      <c r="U79" s="145"/>
      <c r="V79" s="142" t="str">
        <f>$A$79</f>
        <v>Q2</v>
      </c>
      <c r="W79" s="144">
        <f>W73*'[1]gr-yoy'!W72</f>
        <v>75.095678688256584</v>
      </c>
      <c r="X79" s="144"/>
      <c r="Y79" s="144">
        <f>Y73*'[1]gr-yoy'!Y72</f>
        <v>1268.9334340014577</v>
      </c>
      <c r="Z79" s="144"/>
      <c r="AA79" s="144">
        <f>AA73*'[1]gr-yoy'!AA72</f>
        <v>1866.323323516337</v>
      </c>
      <c r="AB79" s="144"/>
      <c r="AC79" s="144">
        <f>AC73*'[1]gr-yoy'!AC72</f>
        <v>3531.2967345255352</v>
      </c>
      <c r="AD79" s="144"/>
      <c r="AE79" s="144">
        <f>AE73*'[1]gr-yoy'!AE72</f>
        <v>5057.0317465184844</v>
      </c>
      <c r="AF79" s="144"/>
      <c r="AG79" s="144">
        <f>AG73*'[1]gr-yoy'!AG72</f>
        <v>7316.955039708113</v>
      </c>
      <c r="AH79" s="144"/>
      <c r="AI79" s="146">
        <f>AI73*'[1]gr-yoy'!AI72</f>
        <v>8242.4098177867072</v>
      </c>
      <c r="AJ79" s="146"/>
      <c r="AK79" s="146">
        <f>AK73*'[1]gr-yoy'!AK72</f>
        <v>1625.6982120409334</v>
      </c>
      <c r="AL79" s="144"/>
      <c r="AM79" s="144">
        <f>AM73*'[1]gr-yoy'!AM72</f>
        <v>16387.554400327681</v>
      </c>
      <c r="AN79" s="144"/>
      <c r="AO79" s="144">
        <f>AO73*'[1]gr-yoy'!AO72</f>
        <v>3286.4205775728165</v>
      </c>
      <c r="AP79" s="145"/>
      <c r="AQ79" s="142" t="str">
        <f>$A$79</f>
        <v>Q2</v>
      </c>
      <c r="AR79" s="144">
        <f>AR73*'[1]gr-yoy'!AR72</f>
        <v>6470.596121139969</v>
      </c>
      <c r="AS79" s="144"/>
      <c r="AT79" s="144">
        <f>AT73*'[1]gr-yoy'!AT72</f>
        <v>15306.88746608116</v>
      </c>
      <c r="AU79" s="144"/>
      <c r="AV79" s="144">
        <f>AV73*'[1]gr-yoy'!AV72</f>
        <v>1704.5924291923186</v>
      </c>
      <c r="AW79" s="144"/>
      <c r="AX79" s="144">
        <f>AX73*'[1]gr-yoy'!AX72</f>
        <v>280.60710522285774</v>
      </c>
      <c r="AY79" s="144"/>
      <c r="AZ79" s="144">
        <f>AZ73*'[1]gr-yoy'!AZ72</f>
        <v>2099.1628650767598</v>
      </c>
      <c r="BA79" s="144"/>
      <c r="BB79" s="144">
        <f>BB73*'[1]gr-yoy'!BB72</f>
        <v>2056.8481512694925</v>
      </c>
      <c r="BC79" s="144"/>
      <c r="BD79" s="144">
        <f>BD73*'[1]gr-yoy'!BD72</f>
        <v>8880.1493649442837</v>
      </c>
      <c r="BE79" s="144"/>
      <c r="BF79" s="144">
        <f>BF73*'[1]gr-yoy'!BF72</f>
        <v>3993.321022078957</v>
      </c>
      <c r="BG79" s="145"/>
      <c r="BJ79" s="148"/>
      <c r="BK79" s="148"/>
      <c r="BL79" s="148"/>
    </row>
    <row r="80" spans="1:64" s="147" customFormat="1" ht="15" x14ac:dyDescent="0.25">
      <c r="A80" s="142" t="s">
        <v>46</v>
      </c>
      <c r="B80" s="143">
        <f>(D80*D$9)+(F80*F$9)+(H80*H$9)+(J80*J$9)+(L80*L$9)+(N80*N$9)+(P80*P$9)+(R80*R$9)+(T80*T$9)+(W80*W$9)+(Y80*Y$9)+(AA80*AA$9)+(AC80*AC$9)+(AE80*AE$9)+(AG80*AG$9)+(AM80*AM$9)+(AO80*AO$9)+(AR80*AR$9)+(BD80*BD$9)+(BF80*BF$9)</f>
        <v>3580.8774514728175</v>
      </c>
      <c r="C80" s="135"/>
      <c r="D80" s="144">
        <f>D74*'[1]gr-yoy'!D73</f>
        <v>3986.7987556002836</v>
      </c>
      <c r="E80" s="144"/>
      <c r="F80" s="144">
        <f>F74*'[1]gr-yoy'!F73</f>
        <v>5224.7206199438242</v>
      </c>
      <c r="G80" s="144"/>
      <c r="H80" s="144">
        <f>H74*'[1]gr-yoy'!H73</f>
        <v>358.4019891049744</v>
      </c>
      <c r="I80" s="144"/>
      <c r="J80" s="144">
        <f>J74*'[1]gr-yoy'!J73</f>
        <v>701.21847018392668</v>
      </c>
      <c r="K80" s="144"/>
      <c r="L80" s="144">
        <f>L74*'[1]gr-yoy'!L73</f>
        <v>2475.0630364272401</v>
      </c>
      <c r="M80" s="144"/>
      <c r="N80" s="144">
        <f>N74*'[1]gr-yoy'!N73</f>
        <v>357.71374424511731</v>
      </c>
      <c r="O80" s="144"/>
      <c r="P80" s="144">
        <f>P74*'[1]gr-yoy'!P73</f>
        <v>1231.1375601806662</v>
      </c>
      <c r="Q80" s="144"/>
      <c r="R80" s="144">
        <f>R74*'[1]gr-yoy'!R73</f>
        <v>1012.7697329989454</v>
      </c>
      <c r="S80" s="144"/>
      <c r="T80" s="144">
        <f>T74*'[1]gr-yoy'!T73</f>
        <v>684.82886786828931</v>
      </c>
      <c r="U80" s="145"/>
      <c r="V80" s="142" t="str">
        <f>$A$80</f>
        <v>Q3</v>
      </c>
      <c r="W80" s="144">
        <f>W74*'[1]gr-yoy'!W73</f>
        <v>30.017814264570696</v>
      </c>
      <c r="X80" s="144"/>
      <c r="Y80" s="144">
        <f>Y74*'[1]gr-yoy'!Y73</f>
        <v>1438.8943087855826</v>
      </c>
      <c r="Z80" s="144"/>
      <c r="AA80" s="144">
        <f>AA74*'[1]gr-yoy'!AA73</f>
        <v>2083.5951552231313</v>
      </c>
      <c r="AB80" s="144"/>
      <c r="AC80" s="144">
        <f>AC74*'[1]gr-yoy'!AC73</f>
        <v>3302.7479751157362</v>
      </c>
      <c r="AD80" s="144"/>
      <c r="AE80" s="144">
        <f>AE74*'[1]gr-yoy'!AE73</f>
        <v>4962.2071453838935</v>
      </c>
      <c r="AF80" s="144"/>
      <c r="AG80" s="144">
        <f>AG74*'[1]gr-yoy'!AG73</f>
        <v>4796.1451945514336</v>
      </c>
      <c r="AH80" s="144"/>
      <c r="AI80" s="144">
        <f>AI74*'[1]gr-yoy'!AI73</f>
        <v>5331.6176248874681</v>
      </c>
      <c r="AJ80" s="144"/>
      <c r="AK80" s="144">
        <f>AK74*'[1]gr-yoy'!AK73</f>
        <v>2078.895788360056</v>
      </c>
      <c r="AL80" s="144"/>
      <c r="AM80" s="144">
        <f>AM74*'[1]gr-yoy'!AM73</f>
        <v>8264.8159813207385</v>
      </c>
      <c r="AN80" s="144"/>
      <c r="AO80" s="144">
        <f>AO74*'[1]gr-yoy'!AO73</f>
        <v>3278.1382172192057</v>
      </c>
      <c r="AP80" s="145"/>
      <c r="AQ80" s="142" t="str">
        <f>$A$80</f>
        <v>Q3</v>
      </c>
      <c r="AR80" s="144">
        <f>AR74*'[1]gr-yoy'!AR73</f>
        <v>8590.7271464679579</v>
      </c>
      <c r="AS80" s="144"/>
      <c r="AT80" s="144">
        <f>AT74*'[1]gr-yoy'!AT73</f>
        <v>19604.461836859886</v>
      </c>
      <c r="AU80" s="144"/>
      <c r="AV80" s="144">
        <f>AV74*'[1]gr-yoy'!AV73</f>
        <v>2297.0416869052779</v>
      </c>
      <c r="AW80" s="144"/>
      <c r="AX80" s="144">
        <f>AX74*'[1]gr-yoy'!AX73</f>
        <v>250.41474298493131</v>
      </c>
      <c r="AY80" s="144"/>
      <c r="AZ80" s="144">
        <f>AZ74*'[1]gr-yoy'!AZ73</f>
        <v>2601.3933239313233</v>
      </c>
      <c r="BA80" s="144"/>
      <c r="BB80" s="144">
        <f>BB74*'[1]gr-yoy'!BB73</f>
        <v>2722.5405130281029</v>
      </c>
      <c r="BC80" s="144"/>
      <c r="BD80" s="144">
        <f>BD74*'[1]gr-yoy'!BD73</f>
        <v>9004.5519535155236</v>
      </c>
      <c r="BE80" s="144"/>
      <c r="BF80" s="144">
        <f>BF74*'[1]gr-yoy'!BF73</f>
        <v>3287.8568695307963</v>
      </c>
      <c r="BG80" s="145"/>
      <c r="BJ80" s="148"/>
      <c r="BK80" s="148"/>
      <c r="BL80" s="148"/>
    </row>
    <row r="81" spans="1:64" s="147" customFormat="1" ht="19.5" customHeight="1" thickBot="1" x14ac:dyDescent="0.3">
      <c r="A81" s="142" t="s">
        <v>47</v>
      </c>
      <c r="B81" s="143">
        <f>(D81*D$9)+(F81*F$9)+(H81*H$9)+(J81*J$9)+(L81*L$9)+(N81*N$9)+(P81*P$9)+(R81*R$9)+(T81*T$9)+(W81*W$9)+(Y81*Y$9)+(AA81*AA$9)+(AC81*AC$9)+(AE81*AE$9)+(AG81*AG$9)+(AM81*AM$9)+(AO81*AO$9)+(AR81*AR$9)+(BD81*BD$9)+(BF81*BF$9)</f>
        <v>4348.5717583932919</v>
      </c>
      <c r="C81" s="135"/>
      <c r="D81" s="144">
        <f>D75*'[1]gr-yoy'!D74</f>
        <v>5669.6128593335961</v>
      </c>
      <c r="E81" s="144"/>
      <c r="F81" s="144">
        <f>F75*'[1]gr-yoy'!F74</f>
        <v>3627.6795213777891</v>
      </c>
      <c r="G81" s="144"/>
      <c r="H81" s="144">
        <f>H75*'[1]gr-yoy'!H74</f>
        <v>184.84243965472959</v>
      </c>
      <c r="I81" s="144"/>
      <c r="J81" s="144">
        <f>J75*'[1]gr-yoy'!J74</f>
        <v>1513.5251081348422</v>
      </c>
      <c r="K81" s="144"/>
      <c r="L81" s="144">
        <f>L75*'[1]gr-yoy'!L74</f>
        <v>3645.9213451716209</v>
      </c>
      <c r="M81" s="144"/>
      <c r="N81" s="144">
        <f>N75*'[1]gr-yoy'!N74</f>
        <v>669.09983674901548</v>
      </c>
      <c r="O81" s="144"/>
      <c r="P81" s="144">
        <f>P75*'[1]gr-yoy'!P74</f>
        <v>3135.1600077725457</v>
      </c>
      <c r="Q81" s="144"/>
      <c r="R81" s="144">
        <f>R75*'[1]gr-yoy'!R74</f>
        <v>94.851258441590062</v>
      </c>
      <c r="S81" s="144"/>
      <c r="T81" s="144">
        <f>T75*'[1]gr-yoy'!T74</f>
        <v>2885.9064234669509</v>
      </c>
      <c r="U81" s="145"/>
      <c r="V81" s="142" t="str">
        <f>$A$81</f>
        <v>Q4</v>
      </c>
      <c r="W81" s="144">
        <f>W75*'[1]gr-yoy'!W74</f>
        <v>468.00693386067508</v>
      </c>
      <c r="X81" s="144"/>
      <c r="Y81" s="144">
        <f>Y75*'[1]gr-yoy'!Y74</f>
        <v>3166.3340593591874</v>
      </c>
      <c r="Z81" s="144"/>
      <c r="AA81" s="144">
        <f>AA75*'[1]gr-yoy'!AA74</f>
        <v>2845.7911189889983</v>
      </c>
      <c r="AB81" s="144"/>
      <c r="AC81" s="144">
        <f>AC75*'[1]gr-yoy'!AC74</f>
        <v>6088.0352748338146</v>
      </c>
      <c r="AD81" s="144"/>
      <c r="AE81" s="144">
        <f>AE75*'[1]gr-yoy'!AE74</f>
        <v>3121.787374990558</v>
      </c>
      <c r="AF81" s="144"/>
      <c r="AG81" s="144">
        <f>AG75*'[1]gr-yoy'!AG74</f>
        <v>5296.5442979929594</v>
      </c>
      <c r="AH81" s="144"/>
      <c r="AI81" s="144">
        <f>AI75*'[1]gr-yoy'!AI74</f>
        <v>4803.8813641776014</v>
      </c>
      <c r="AJ81" s="144"/>
      <c r="AK81" s="144">
        <f>AK75*'[1]gr-yoy'!AK74</f>
        <v>3847.8848260761847</v>
      </c>
      <c r="AL81" s="144"/>
      <c r="AM81" s="144">
        <f>AM75*'[1]gr-yoy'!AM74</f>
        <v>8861.3511570445553</v>
      </c>
      <c r="AN81" s="144"/>
      <c r="AO81" s="144">
        <f>AO75*'[1]gr-yoy'!AO74</f>
        <v>2726.7576827304065</v>
      </c>
      <c r="AP81" s="145"/>
      <c r="AQ81" s="142" t="str">
        <f>$A$81</f>
        <v>Q4</v>
      </c>
      <c r="AR81" s="144">
        <f>AR75*'[1]gr-yoy'!AR74</f>
        <v>5850.5261138095411</v>
      </c>
      <c r="AS81" s="144"/>
      <c r="AT81" s="144">
        <f>AT75*'[1]gr-yoy'!AT74</f>
        <v>9440.1909857590326</v>
      </c>
      <c r="AU81" s="144"/>
      <c r="AV81" s="144">
        <f>AV75*'[1]gr-yoy'!AV74</f>
        <v>2520.1367995653841</v>
      </c>
      <c r="AW81" s="144"/>
      <c r="AX81" s="144">
        <f>AX75*'[1]gr-yoy'!AX74</f>
        <v>427.30090804237875</v>
      </c>
      <c r="AY81" s="144"/>
      <c r="AZ81" s="144">
        <f>AZ75*'[1]gr-yoy'!AZ74</f>
        <v>7803.032586499342</v>
      </c>
      <c r="BA81" s="144"/>
      <c r="BB81" s="144">
        <f>BB75*'[1]gr-yoy'!BB74</f>
        <v>1934.187658138716</v>
      </c>
      <c r="BC81" s="144"/>
      <c r="BD81" s="144">
        <f>BD75*'[1]gr-yoy'!BD74</f>
        <v>9403.9906258696901</v>
      </c>
      <c r="BE81" s="144"/>
      <c r="BF81" s="144">
        <f>BF75*'[1]gr-yoy'!BF74</f>
        <v>5844.3311972766542</v>
      </c>
      <c r="BG81" s="145"/>
      <c r="BJ81" s="148"/>
      <c r="BK81" s="148"/>
      <c r="BL81" s="148"/>
    </row>
    <row r="82" spans="1:64" s="131" customFormat="1" ht="16.5" customHeight="1" x14ac:dyDescent="0.25">
      <c r="A82" s="117">
        <v>2011</v>
      </c>
      <c r="B82" s="118"/>
      <c r="C82" s="119"/>
      <c r="D82" s="118"/>
      <c r="E82" s="119"/>
      <c r="F82" s="118"/>
      <c r="G82" s="119"/>
      <c r="H82" s="118"/>
      <c r="I82" s="120"/>
      <c r="J82" s="118"/>
      <c r="K82" s="121"/>
      <c r="L82" s="118"/>
      <c r="M82" s="122"/>
      <c r="N82" s="118"/>
      <c r="O82" s="121"/>
      <c r="P82" s="118"/>
      <c r="Q82" s="121"/>
      <c r="R82" s="118"/>
      <c r="S82" s="122"/>
      <c r="T82" s="118"/>
      <c r="U82" s="123"/>
      <c r="V82" s="117">
        <f>A82</f>
        <v>2011</v>
      </c>
      <c r="W82" s="118"/>
      <c r="X82" s="120"/>
      <c r="Y82" s="118"/>
      <c r="Z82" s="124"/>
      <c r="AA82" s="118"/>
      <c r="AB82" s="125"/>
      <c r="AC82" s="118"/>
      <c r="AD82" s="120"/>
      <c r="AE82" s="118"/>
      <c r="AF82" s="125"/>
      <c r="AG82" s="118"/>
      <c r="AH82" s="124"/>
      <c r="AI82" s="118"/>
      <c r="AJ82" s="124"/>
      <c r="AK82" s="118"/>
      <c r="AL82" s="120"/>
      <c r="AM82" s="118"/>
      <c r="AN82" s="125"/>
      <c r="AO82" s="118"/>
      <c r="AP82" s="126"/>
      <c r="AQ82" s="117">
        <f>V82</f>
        <v>2011</v>
      </c>
      <c r="AR82" s="118"/>
      <c r="AS82" s="127"/>
      <c r="AT82" s="118"/>
      <c r="AU82" s="127"/>
      <c r="AV82" s="118"/>
      <c r="AW82" s="127"/>
      <c r="AX82" s="118"/>
      <c r="AY82" s="127"/>
      <c r="AZ82" s="118"/>
      <c r="BA82" s="127"/>
      <c r="BB82" s="118"/>
      <c r="BC82" s="127"/>
      <c r="BD82" s="118"/>
      <c r="BE82" s="127"/>
      <c r="BF82" s="118"/>
      <c r="BG82" s="128"/>
      <c r="BJ82" s="132"/>
      <c r="BK82" s="132"/>
      <c r="BL82" s="132"/>
    </row>
    <row r="83" spans="1:64" s="147" customFormat="1" ht="17.25" customHeight="1" x14ac:dyDescent="0.25">
      <c r="A83" s="142" t="s">
        <v>44</v>
      </c>
      <c r="B83" s="143">
        <f>(D83*D$9)+(F83*F$9)+(H83*H$9)+(J83*J$9)+(L83*L$9)+(N83*N$9)+(P83*P$9)+(R83*R$9)+(T83*T$9)+(W83*W$9)+(Y83*Y$9)+(AA83*AA$9)+(AC83*AC$9)+(AE83*AE$9)+(AG83*AG$9)+(AM83*AM$9)+(AO83*AO$9)+(AR83*AR$9)+(BD83*BD$9)+(BF83*BF$9)</f>
        <v>4213.7995314047093</v>
      </c>
      <c r="C83" s="135"/>
      <c r="D83" s="144">
        <f>D78*'[1]gr-yoy'!D76</f>
        <v>5687.5355987089624</v>
      </c>
      <c r="E83" s="144"/>
      <c r="F83" s="144">
        <f>F78*'[1]gr-yoy'!F76</f>
        <v>4309.9459457634321</v>
      </c>
      <c r="G83" s="144"/>
      <c r="H83" s="144">
        <f>H78*'[1]gr-yoy'!H76</f>
        <v>104.74323748686606</v>
      </c>
      <c r="I83" s="144"/>
      <c r="J83" s="144">
        <f>J78*'[1]gr-yoy'!J76</f>
        <v>1188.2379627712501</v>
      </c>
      <c r="K83" s="144"/>
      <c r="L83" s="144">
        <f>L78*'[1]gr-yoy'!L76</f>
        <v>3779.9363755167087</v>
      </c>
      <c r="M83" s="144"/>
      <c r="N83" s="144">
        <f>N78*'[1]gr-yoy'!N76</f>
        <v>325.51878129455662</v>
      </c>
      <c r="O83" s="144"/>
      <c r="P83" s="144">
        <f>P78*'[1]gr-yoy'!P76</f>
        <v>2141.0579130862966</v>
      </c>
      <c r="Q83" s="144"/>
      <c r="R83" s="144">
        <f>R78*'[1]gr-yoy'!R76</f>
        <v>320.4219313549001</v>
      </c>
      <c r="S83" s="144"/>
      <c r="T83" s="144">
        <f>T78*'[1]gr-yoy'!T76</f>
        <v>2071.7637373296507</v>
      </c>
      <c r="U83" s="145"/>
      <c r="V83" s="142" t="str">
        <f>$A$78</f>
        <v>Q1</v>
      </c>
      <c r="W83" s="144">
        <f>W78*'[1]gr-yoy'!W76</f>
        <v>1764.6930458039096</v>
      </c>
      <c r="X83" s="144"/>
      <c r="Y83" s="144">
        <f>Y78*'[1]gr-yoy'!Y76</f>
        <v>2388.0400410408442</v>
      </c>
      <c r="Z83" s="144"/>
      <c r="AA83" s="144">
        <f>AA78*'[1]gr-yoy'!AA76</f>
        <v>1865.6310561363871</v>
      </c>
      <c r="AB83" s="144"/>
      <c r="AC83" s="144">
        <f>AC78*'[1]gr-yoy'!AC76</f>
        <v>4252.2273132859982</v>
      </c>
      <c r="AD83" s="144"/>
      <c r="AE83" s="144">
        <f>AE78*'[1]gr-yoy'!AE76</f>
        <v>2061.8510953639475</v>
      </c>
      <c r="AF83" s="144"/>
      <c r="AG83" s="144">
        <f>AG78*'[1]gr-yoy'!AG76</f>
        <v>9848.4471681155101</v>
      </c>
      <c r="AH83" s="144"/>
      <c r="AI83" s="146">
        <f>AI78*'[1]gr-yoy'!AI76</f>
        <v>6480.2095780806803</v>
      </c>
      <c r="AJ83" s="146"/>
      <c r="AK83" s="146">
        <f>AK78*'[1]gr-yoy'!AK76</f>
        <v>9314.9239516445177</v>
      </c>
      <c r="AL83" s="144"/>
      <c r="AM83" s="144">
        <f>AM78*'[1]gr-yoy'!AM76</f>
        <v>6385.6510660217436</v>
      </c>
      <c r="AN83" s="144"/>
      <c r="AO83" s="144">
        <f>AO78*'[1]gr-yoy'!AO76</f>
        <v>1804.6978748831536</v>
      </c>
      <c r="AP83" s="145"/>
      <c r="AQ83" s="142" t="str">
        <f>$A$78</f>
        <v>Q1</v>
      </c>
      <c r="AR83" s="144">
        <f>AR78*'[1]gr-yoy'!AR76</f>
        <v>7851.2590478573038</v>
      </c>
      <c r="AS83" s="144"/>
      <c r="AT83" s="144">
        <f>AT78*'[1]gr-yoy'!AT76</f>
        <v>19885.174586505131</v>
      </c>
      <c r="AU83" s="144"/>
      <c r="AV83" s="144">
        <f>AV78*'[1]gr-yoy'!AV76</f>
        <v>1545.0302277659853</v>
      </c>
      <c r="AW83" s="144"/>
      <c r="AX83" s="144">
        <f>AX78*'[1]gr-yoy'!AX76</f>
        <v>849.3177041423528</v>
      </c>
      <c r="AY83" s="144"/>
      <c r="AZ83" s="144">
        <f>AZ78*'[1]gr-yoy'!AZ76</f>
        <v>1739.6216413139127</v>
      </c>
      <c r="BA83" s="144"/>
      <c r="BB83" s="144">
        <f>BB78*'[1]gr-yoy'!BB76</f>
        <v>3094.4402955376336</v>
      </c>
      <c r="BC83" s="144"/>
      <c r="BD83" s="144">
        <f>BD78*'[1]gr-yoy'!BD76</f>
        <v>9323.7158737500667</v>
      </c>
      <c r="BE83" s="144"/>
      <c r="BF83" s="144">
        <f>BF78*'[1]gr-yoy'!BF76</f>
        <v>4944.8951931423207</v>
      </c>
      <c r="BG83" s="145"/>
      <c r="BJ83" s="148"/>
      <c r="BK83" s="148"/>
      <c r="BL83" s="148"/>
    </row>
    <row r="84" spans="1:64" s="147" customFormat="1" ht="17.25" customHeight="1" x14ac:dyDescent="0.25">
      <c r="A84" s="142" t="s">
        <v>45</v>
      </c>
      <c r="B84" s="143">
        <f>(D84*D$9)+(F84*F$9)+(H84*H$9)+(J84*J$9)+(L84*L$9)+(N84*N$9)+(P84*P$9)+(R84*R$9)+(T84*T$9)+(W84*W$9)+(Y84*Y$9)+(AA84*AA$9)+(AC84*AC$9)+(AE84*AE$9)+(AG84*AG$9)+(AM84*AM$9)+(AO84*AO$9)+(AR84*AR$9)+(BD84*BD$9)+(BF84*BF$9)</f>
        <v>4285.9531324396057</v>
      </c>
      <c r="C84" s="135"/>
      <c r="D84" s="144">
        <f>D79*'[1]gr-yoy'!D77</f>
        <v>5419.2557774176103</v>
      </c>
      <c r="E84" s="144"/>
      <c r="F84" s="144">
        <f>F79*'[1]gr-yoy'!F77</f>
        <v>4755.451106586409</v>
      </c>
      <c r="G84" s="144"/>
      <c r="H84" s="144">
        <f>H79*'[1]gr-yoy'!H77</f>
        <v>127.88122482392185</v>
      </c>
      <c r="I84" s="144"/>
      <c r="J84" s="144">
        <f>J79*'[1]gr-yoy'!J77</f>
        <v>1468.8688495022775</v>
      </c>
      <c r="K84" s="144"/>
      <c r="L84" s="144">
        <f>L79*'[1]gr-yoy'!L77</f>
        <v>3801.7773909330408</v>
      </c>
      <c r="M84" s="144"/>
      <c r="N84" s="144">
        <f>N79*'[1]gr-yoy'!N77</f>
        <v>485.0397533079435</v>
      </c>
      <c r="O84" s="144"/>
      <c r="P84" s="144">
        <f>P79*'[1]gr-yoy'!P77</f>
        <v>1895.574248560318</v>
      </c>
      <c r="Q84" s="144"/>
      <c r="R84" s="144">
        <f>R79*'[1]gr-yoy'!R77</f>
        <v>1074.4717865940011</v>
      </c>
      <c r="S84" s="144"/>
      <c r="T84" s="144">
        <f>T79*'[1]gr-yoy'!T77</f>
        <v>4169.7727360482741</v>
      </c>
      <c r="U84" s="145"/>
      <c r="V84" s="142" t="str">
        <f>$A$79</f>
        <v>Q2</v>
      </c>
      <c r="W84" s="144">
        <f>W79*'[1]gr-yoy'!W77</f>
        <v>50.062380028461945</v>
      </c>
      <c r="X84" s="144"/>
      <c r="Y84" s="144">
        <f>Y79*'[1]gr-yoy'!Y77</f>
        <v>1434.1191477454097</v>
      </c>
      <c r="Z84" s="144"/>
      <c r="AA84" s="144">
        <f>AA79*'[1]gr-yoy'!AA77</f>
        <v>1926.1187543438361</v>
      </c>
      <c r="AB84" s="144"/>
      <c r="AC84" s="144">
        <f>AC79*'[1]gr-yoy'!AC77</f>
        <v>4518.741474724201</v>
      </c>
      <c r="AD84" s="144"/>
      <c r="AE84" s="144">
        <f>AE79*'[1]gr-yoy'!AE77</f>
        <v>4867.3249319592142</v>
      </c>
      <c r="AF84" s="144"/>
      <c r="AG84" s="144">
        <f>AG79*'[1]gr-yoy'!AG77</f>
        <v>7495.43863381147</v>
      </c>
      <c r="AH84" s="144"/>
      <c r="AI84" s="146">
        <f>AI79*'[1]gr-yoy'!AI77</f>
        <v>6784.2090407980568</v>
      </c>
      <c r="AJ84" s="146"/>
      <c r="AK84" s="146">
        <f>AK79*'[1]gr-yoy'!AK77</f>
        <v>1844.700037271873</v>
      </c>
      <c r="AL84" s="144"/>
      <c r="AM84" s="144">
        <f>AM79*'[1]gr-yoy'!AM77</f>
        <v>17370.455769399337</v>
      </c>
      <c r="AN84" s="144"/>
      <c r="AO84" s="144">
        <f>AO79*'[1]gr-yoy'!AO77</f>
        <v>2758.0232692177929</v>
      </c>
      <c r="AP84" s="145"/>
      <c r="AQ84" s="142" t="str">
        <f>$A$79</f>
        <v>Q2</v>
      </c>
      <c r="AR84" s="144">
        <f>AR79*'[1]gr-yoy'!AR77</f>
        <v>5817.907512955745</v>
      </c>
      <c r="AS84" s="144"/>
      <c r="AT84" s="144">
        <f>AT79*'[1]gr-yoy'!AT77</f>
        <v>13239.528888124327</v>
      </c>
      <c r="AU84" s="144"/>
      <c r="AV84" s="144">
        <f>AV79*'[1]gr-yoy'!AV77</f>
        <v>1926.2705524279136</v>
      </c>
      <c r="AW84" s="144"/>
      <c r="AX84" s="144">
        <f>AX79*'[1]gr-yoy'!AX77</f>
        <v>247.94545274906676</v>
      </c>
      <c r="AY84" s="144"/>
      <c r="AZ84" s="144">
        <f>AZ79*'[1]gr-yoy'!AZ77</f>
        <v>1304.8558388311342</v>
      </c>
      <c r="BA84" s="144"/>
      <c r="BB84" s="144">
        <f>BB79*'[1]gr-yoy'!BB77</f>
        <v>1874.8693956358009</v>
      </c>
      <c r="BC84" s="144"/>
      <c r="BD84" s="144">
        <f>BD79*'[1]gr-yoy'!BD77</f>
        <v>7186.5298981519009</v>
      </c>
      <c r="BE84" s="144"/>
      <c r="BF84" s="144">
        <f>BF79*'[1]gr-yoy'!BF77</f>
        <v>4758.4538218582611</v>
      </c>
      <c r="BG84" s="145"/>
      <c r="BJ84" s="148"/>
      <c r="BK84" s="148"/>
      <c r="BL84" s="148"/>
    </row>
    <row r="85" spans="1:64" s="147" customFormat="1" ht="0.75" customHeight="1" x14ac:dyDescent="0.25">
      <c r="A85" s="142" t="s">
        <v>46</v>
      </c>
      <c r="B85" s="143">
        <f>(D85*D$9)+(F85*F$9)+(H85*H$9)+(J85*J$9)+(L85*L$9)+(N85*N$9)+(P85*P$9)+(R85*R$9)+(T85*T$9)+(W85*W$9)+(Y85*Y$9)+(AA85*AA$9)+(AC85*AC$9)+(AE85*AE$9)+(AG85*AG$9)+(AM85*AM$9)+(AO85*AO$9)+(AR85*AR$9)+(BD85*BD$9)+(BF85*BF$9)</f>
        <v>0</v>
      </c>
      <c r="C85" s="135"/>
      <c r="D85" s="144">
        <f>D80*'[1]gr-yoy'!D78</f>
        <v>0</v>
      </c>
      <c r="E85" s="144"/>
      <c r="F85" s="144">
        <f>F80*'[1]gr-yoy'!F78</f>
        <v>0</v>
      </c>
      <c r="G85" s="144"/>
      <c r="H85" s="144">
        <f>H80*'[1]gr-yoy'!H78</f>
        <v>0</v>
      </c>
      <c r="I85" s="144"/>
      <c r="J85" s="144">
        <f>J80*'[1]gr-yoy'!J78</f>
        <v>0</v>
      </c>
      <c r="K85" s="144"/>
      <c r="L85" s="144">
        <f>L80*'[1]gr-yoy'!L78</f>
        <v>0</v>
      </c>
      <c r="M85" s="144"/>
      <c r="N85" s="144">
        <f>N80*'[1]gr-yoy'!N78</f>
        <v>0</v>
      </c>
      <c r="O85" s="144"/>
      <c r="P85" s="144">
        <f>P80*'[1]gr-yoy'!P78</f>
        <v>0</v>
      </c>
      <c r="Q85" s="144"/>
      <c r="R85" s="144">
        <f>R80*'[1]gr-yoy'!R78</f>
        <v>0</v>
      </c>
      <c r="S85" s="144"/>
      <c r="T85" s="144">
        <f>T80*'[1]gr-yoy'!T78</f>
        <v>0</v>
      </c>
      <c r="U85" s="145"/>
      <c r="V85" s="142" t="str">
        <f>$A$80</f>
        <v>Q3</v>
      </c>
      <c r="W85" s="144">
        <f>W80*'[1]gr-yoy'!W78</f>
        <v>0</v>
      </c>
      <c r="X85" s="144"/>
      <c r="Y85" s="144">
        <f>Y80*'[1]gr-yoy'!Y78</f>
        <v>0</v>
      </c>
      <c r="Z85" s="144"/>
      <c r="AA85" s="144">
        <f>AA80*'[1]gr-yoy'!AA78</f>
        <v>0</v>
      </c>
      <c r="AB85" s="144"/>
      <c r="AC85" s="144">
        <f>AC80*'[1]gr-yoy'!AC78</f>
        <v>0</v>
      </c>
      <c r="AD85" s="144"/>
      <c r="AE85" s="144">
        <f>AE80*'[1]gr-yoy'!AE78</f>
        <v>0</v>
      </c>
      <c r="AF85" s="144"/>
      <c r="AG85" s="144">
        <f>AG80*'[1]gr-yoy'!AG78</f>
        <v>0</v>
      </c>
      <c r="AH85" s="144"/>
      <c r="AI85" s="146">
        <f>AI80*'[1]gr-yoy'!AI78</f>
        <v>0</v>
      </c>
      <c r="AJ85" s="146"/>
      <c r="AK85" s="146">
        <f>AK80*'[1]gr-yoy'!AK78</f>
        <v>0</v>
      </c>
      <c r="AL85" s="144"/>
      <c r="AM85" s="144">
        <f>AM80*'[1]gr-yoy'!AM78</f>
        <v>0</v>
      </c>
      <c r="AN85" s="144"/>
      <c r="AO85" s="144">
        <f>AO80*'[1]gr-yoy'!AO78</f>
        <v>0</v>
      </c>
      <c r="AP85" s="145"/>
      <c r="AQ85" s="142" t="str">
        <f>$A$80</f>
        <v>Q3</v>
      </c>
      <c r="AR85" s="144">
        <f>AR80*'[1]gr-yoy'!AR78</f>
        <v>0</v>
      </c>
      <c r="AS85" s="144"/>
      <c r="AT85" s="144">
        <f>AT80*'[1]gr-yoy'!AT78</f>
        <v>0</v>
      </c>
      <c r="AU85" s="144"/>
      <c r="AV85" s="144">
        <f>AV80*'[1]gr-yoy'!AV78</f>
        <v>0</v>
      </c>
      <c r="AW85" s="144"/>
      <c r="AX85" s="144">
        <f>AX80*'[1]gr-yoy'!AX78</f>
        <v>0</v>
      </c>
      <c r="AY85" s="144"/>
      <c r="AZ85" s="144">
        <f>AZ80*'[1]gr-yoy'!AZ78</f>
        <v>0</v>
      </c>
      <c r="BA85" s="144"/>
      <c r="BB85" s="144">
        <f>BB80*'[1]gr-yoy'!BB78</f>
        <v>0</v>
      </c>
      <c r="BC85" s="144"/>
      <c r="BD85" s="144">
        <f>BD80*'[1]gr-yoy'!BD78</f>
        <v>0</v>
      </c>
      <c r="BE85" s="144"/>
      <c r="BF85" s="144">
        <f>BF80*'[1]gr-yoy'!BF78</f>
        <v>0</v>
      </c>
      <c r="BG85" s="145"/>
      <c r="BJ85" s="148"/>
      <c r="BK85" s="148"/>
      <c r="BL85" s="148"/>
    </row>
    <row r="86" spans="1:64" s="147" customFormat="1" ht="0.75" customHeight="1" thickBot="1" x14ac:dyDescent="0.3">
      <c r="A86" s="149" t="s">
        <v>47</v>
      </c>
      <c r="B86" s="150">
        <f>(D86*D$9)+(F86*F$9)+(H86*H$9)+(J86*J$9)+(L86*L$9)+(N86*N$9)+(P86*P$9)+(R86*R$9)+(T86*T$9)+(W86*W$9)+(Y86*Y$9)+(AA86*AA$9)+(AC86*AC$9)+(AE86*AE$9)+(AG86*AG$9)+(AM86*AM$9)+(AO86*AO$9)+(AR86*AR$9)+(BD86*BD$9)+(BF86*BF$9)</f>
        <v>0</v>
      </c>
      <c r="C86" s="139"/>
      <c r="D86" s="151">
        <f>D81*'[1]gr-yoy'!D79</f>
        <v>0</v>
      </c>
      <c r="E86" s="151"/>
      <c r="F86" s="151">
        <f>F81*'[1]gr-yoy'!F79</f>
        <v>0</v>
      </c>
      <c r="G86" s="151"/>
      <c r="H86" s="151">
        <f>H81*'[1]gr-yoy'!H79</f>
        <v>0</v>
      </c>
      <c r="I86" s="151"/>
      <c r="J86" s="151">
        <f>J81*'[1]gr-yoy'!J79</f>
        <v>0</v>
      </c>
      <c r="K86" s="151"/>
      <c r="L86" s="151">
        <f>L81*'[1]gr-yoy'!L79</f>
        <v>0</v>
      </c>
      <c r="M86" s="151"/>
      <c r="N86" s="151">
        <f>N81*'[1]gr-yoy'!N79</f>
        <v>0</v>
      </c>
      <c r="O86" s="151"/>
      <c r="P86" s="151">
        <f>P81*'[1]gr-yoy'!P79</f>
        <v>0</v>
      </c>
      <c r="Q86" s="151"/>
      <c r="R86" s="151">
        <f>R81*'[1]gr-yoy'!R79</f>
        <v>0</v>
      </c>
      <c r="S86" s="151"/>
      <c r="T86" s="151">
        <f>T81*'[1]gr-yoy'!T79</f>
        <v>0</v>
      </c>
      <c r="U86" s="152"/>
      <c r="V86" s="149" t="str">
        <f>$A$81</f>
        <v>Q4</v>
      </c>
      <c r="W86" s="151">
        <f>W81*'[1]gr-yoy'!W79</f>
        <v>0</v>
      </c>
      <c r="X86" s="151"/>
      <c r="Y86" s="151">
        <f>Y81*'[1]gr-yoy'!Y79</f>
        <v>0</v>
      </c>
      <c r="Z86" s="151"/>
      <c r="AA86" s="151">
        <f>AA81*'[1]gr-yoy'!AA79</f>
        <v>0</v>
      </c>
      <c r="AB86" s="151"/>
      <c r="AC86" s="151">
        <f>AC81*'[1]gr-yoy'!AC79</f>
        <v>0</v>
      </c>
      <c r="AD86" s="151"/>
      <c r="AE86" s="151">
        <f>AE81*'[1]gr-yoy'!AE79</f>
        <v>0</v>
      </c>
      <c r="AF86" s="151"/>
      <c r="AG86" s="151">
        <f>AG81*'[1]gr-yoy'!AG79</f>
        <v>0</v>
      </c>
      <c r="AH86" s="151"/>
      <c r="AI86" s="153">
        <f>AI81*'[1]gr-yoy'!AI79</f>
        <v>0</v>
      </c>
      <c r="AJ86" s="153"/>
      <c r="AK86" s="153">
        <f>AK81*'[1]gr-yoy'!AK79</f>
        <v>0</v>
      </c>
      <c r="AL86" s="151"/>
      <c r="AM86" s="151">
        <f>AM81*'[1]gr-yoy'!AM79</f>
        <v>0</v>
      </c>
      <c r="AN86" s="151"/>
      <c r="AO86" s="151">
        <f>AO81*'[1]gr-yoy'!AO79</f>
        <v>0</v>
      </c>
      <c r="AP86" s="152"/>
      <c r="AQ86" s="149" t="str">
        <f>$A$81</f>
        <v>Q4</v>
      </c>
      <c r="AR86" s="151">
        <f>AR81*'[1]gr-yoy'!AR79</f>
        <v>0</v>
      </c>
      <c r="AS86" s="151"/>
      <c r="AT86" s="151">
        <f>AT81*'[1]gr-yoy'!AT79</f>
        <v>0</v>
      </c>
      <c r="AU86" s="151"/>
      <c r="AV86" s="151">
        <f>AV81*'[1]gr-yoy'!AV79</f>
        <v>0</v>
      </c>
      <c r="AW86" s="151"/>
      <c r="AX86" s="151">
        <f>AX81*'[1]gr-yoy'!AX79</f>
        <v>0</v>
      </c>
      <c r="AY86" s="151"/>
      <c r="AZ86" s="151">
        <f>AZ81*'[1]gr-yoy'!AZ79</f>
        <v>0</v>
      </c>
      <c r="BA86" s="151"/>
      <c r="BB86" s="151">
        <f>BB81*'[1]gr-yoy'!BB79</f>
        <v>0</v>
      </c>
      <c r="BC86" s="151"/>
      <c r="BD86" s="151">
        <f>BD81*'[1]gr-yoy'!BD79</f>
        <v>0</v>
      </c>
      <c r="BE86" s="151"/>
      <c r="BF86" s="151">
        <f>BF81*'[1]gr-yoy'!BF79</f>
        <v>0</v>
      </c>
      <c r="BG86" s="152"/>
      <c r="BJ86" s="148"/>
      <c r="BK86" s="148"/>
      <c r="BL86" s="148"/>
    </row>
    <row r="87" spans="1:64" ht="17.25" customHeight="1" x14ac:dyDescent="0.25"/>
  </sheetData>
  <mergeCells count="33">
    <mergeCell ref="AZ8:BA8"/>
    <mergeCell ref="BB8:BC8"/>
    <mergeCell ref="AM7:AN8"/>
    <mergeCell ref="AO7:AP8"/>
    <mergeCell ref="AQ7:AQ8"/>
    <mergeCell ref="AR7:BC7"/>
    <mergeCell ref="BD7:BE8"/>
    <mergeCell ref="BF7:BG8"/>
    <mergeCell ref="AR8:AS8"/>
    <mergeCell ref="AT8:AU8"/>
    <mergeCell ref="AV8:AW8"/>
    <mergeCell ref="AX8:AY8"/>
    <mergeCell ref="W7:X8"/>
    <mergeCell ref="Y7:Z8"/>
    <mergeCell ref="AA7:AB8"/>
    <mergeCell ref="AC7:AD8"/>
    <mergeCell ref="AE7:AF8"/>
    <mergeCell ref="AG7:AL7"/>
    <mergeCell ref="AG8:AH8"/>
    <mergeCell ref="AI8:AJ8"/>
    <mergeCell ref="AK8:AL8"/>
    <mergeCell ref="L7:M8"/>
    <mergeCell ref="N7:O8"/>
    <mergeCell ref="P7:Q8"/>
    <mergeCell ref="R7:S8"/>
    <mergeCell ref="T7:U8"/>
    <mergeCell ref="V7:V8"/>
    <mergeCell ref="A7:A8"/>
    <mergeCell ref="B7:C8"/>
    <mergeCell ref="D7:E8"/>
    <mergeCell ref="F7:G8"/>
    <mergeCell ref="H7:I8"/>
    <mergeCell ref="J7:K8"/>
  </mergeCells>
  <printOptions horizontalCentered="1" verticalCentered="1" gridLinesSet="0"/>
  <pageMargins left="0.38" right="0.5" top="0.5" bottom="0.5" header="0.81" footer="0.14000000000000001"/>
  <pageSetup paperSize="9" firstPageNumber="18" orientation="landscape" useFirstPageNumber="1" horizontalDpi="300" verticalDpi="300" r:id="rId1"/>
  <headerFooter alignWithMargins="0">
    <oddFooter>&amp;L&amp;"Arial,Regular"&amp;6QUARTERLY ECONOMIC INDICES&amp;C&amp;"Arial,Regular"&amp;9&amp;P&amp;R&amp;"Arial,Regular"&amp;6ECONOMIC STATISTICS OFFICE, NATIONAL STATISTICAL COORDINATION BOARD</oddFooter>
  </headerFooter>
  <colBreaks count="2" manualBreakCount="2">
    <brk id="21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MFG_REV</vt:lpstr>
      <vt:lpstr>MFG_REV!GROSSREV</vt:lpstr>
      <vt:lpstr>MFG_REV!KUHA</vt:lpstr>
      <vt:lpstr>MFG_REV!Print_Area</vt:lpstr>
      <vt:lpstr>MFG_REV!Print_Titles</vt:lpstr>
      <vt:lpstr>MFG_REV!Print_Titles_MI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2016-09-27T06:25:08Z</dcterms:created>
  <dcterms:modified xsi:type="dcterms:W3CDTF">2016-09-27T06:25:23Z</dcterms:modified>
</cp:coreProperties>
</file>