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nasrvr\QEI\2017\QEI Q1 2017\For uploading\excel\"/>
    </mc:Choice>
  </mc:AlternateContent>
  <bookViews>
    <workbookView xWindow="0" yWindow="0" windowWidth="22560" windowHeight="11355"/>
  </bookViews>
  <sheets>
    <sheet name="M&amp;Q" sheetId="1" r:id="rId1"/>
  </sheets>
  <externalReferences>
    <externalReference r:id="rId2"/>
    <externalReference r:id="rId3"/>
    <externalReference r:id="rId4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ALO">#REF!</definedName>
    <definedName name="GROSSREV">#REF!</definedName>
    <definedName name="KUHA" localSheetId="0">#REF!</definedName>
    <definedName name="KUHA">#REF!</definedName>
    <definedName name="LUZ">#REF!</definedName>
    <definedName name="meralco">#REF!</definedName>
    <definedName name="NPC">#REF!</definedName>
    <definedName name="_xlnm.Print_Area" localSheetId="0">'M&amp;Q'!$A$1:$CK$116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Q1_06_90days">#REF!</definedName>
    <definedName name="Q2_06_90days">#REF!</definedName>
    <definedName name="Q3_06_90days">#REF!</definedName>
    <definedName name="Q4_06_90days">#REF!</definedName>
    <definedName name="summary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90" i="1" l="1"/>
  <c r="BL90" i="1"/>
  <c r="AY90" i="1"/>
  <c r="AL90" i="1"/>
  <c r="Y90" i="1"/>
  <c r="BY86" i="1"/>
  <c r="BL86" i="1"/>
  <c r="AY86" i="1"/>
  <c r="AL86" i="1"/>
  <c r="Y86" i="1"/>
  <c r="BY84" i="1"/>
  <c r="BL84" i="1"/>
  <c r="AY84" i="1"/>
  <c r="AL84" i="1"/>
  <c r="Y84" i="1"/>
  <c r="N84" i="1"/>
  <c r="F84" i="1"/>
  <c r="L83" i="1"/>
  <c r="T82" i="1"/>
  <c r="L82" i="1"/>
  <c r="R81" i="1"/>
  <c r="J81" i="1"/>
  <c r="BY80" i="1"/>
  <c r="BL80" i="1"/>
  <c r="AY80" i="1"/>
  <c r="AL80" i="1"/>
  <c r="Y80" i="1"/>
  <c r="BY78" i="1"/>
  <c r="BL78" i="1"/>
  <c r="AY78" i="1"/>
  <c r="AL78" i="1"/>
  <c r="Y78" i="1"/>
  <c r="V78" i="1"/>
  <c r="V84" i="1" s="1"/>
  <c r="T78" i="1"/>
  <c r="T84" i="1" s="1"/>
  <c r="R78" i="1"/>
  <c r="R84" i="1" s="1"/>
  <c r="P78" i="1"/>
  <c r="P84" i="1" s="1"/>
  <c r="O78" i="1"/>
  <c r="O84" i="1" s="1"/>
  <c r="N78" i="1"/>
  <c r="L78" i="1"/>
  <c r="L84" i="1" s="1"/>
  <c r="J78" i="1"/>
  <c r="J84" i="1" s="1"/>
  <c r="H78" i="1"/>
  <c r="H84" i="1" s="1"/>
  <c r="F78" i="1"/>
  <c r="AU77" i="1"/>
  <c r="AU83" i="1" s="1"/>
  <c r="AU89" i="1" s="1"/>
  <c r="AU95" i="1" s="1"/>
  <c r="V77" i="1"/>
  <c r="V83" i="1" s="1"/>
  <c r="T77" i="1"/>
  <c r="T83" i="1" s="1"/>
  <c r="R77" i="1"/>
  <c r="R83" i="1" s="1"/>
  <c r="P77" i="1"/>
  <c r="P83" i="1" s="1"/>
  <c r="N77" i="1"/>
  <c r="N83" i="1" s="1"/>
  <c r="L77" i="1"/>
  <c r="J77" i="1"/>
  <c r="J83" i="1" s="1"/>
  <c r="H77" i="1"/>
  <c r="H83" i="1" s="1"/>
  <c r="F77" i="1"/>
  <c r="F83" i="1" s="1"/>
  <c r="V76" i="1"/>
  <c r="V82" i="1" s="1"/>
  <c r="T76" i="1"/>
  <c r="R76" i="1"/>
  <c r="R82" i="1" s="1"/>
  <c r="P76" i="1"/>
  <c r="P82" i="1" s="1"/>
  <c r="N76" i="1"/>
  <c r="N82" i="1" s="1"/>
  <c r="L76" i="1"/>
  <c r="J76" i="1"/>
  <c r="J82" i="1" s="1"/>
  <c r="H76" i="1"/>
  <c r="H82" i="1" s="1"/>
  <c r="F76" i="1"/>
  <c r="F82" i="1" s="1"/>
  <c r="V75" i="1"/>
  <c r="V81" i="1" s="1"/>
  <c r="T75" i="1"/>
  <c r="T81" i="1" s="1"/>
  <c r="R75" i="1"/>
  <c r="P75" i="1"/>
  <c r="P81" i="1" s="1"/>
  <c r="N75" i="1"/>
  <c r="N81" i="1" s="1"/>
  <c r="L75" i="1"/>
  <c r="L81" i="1" s="1"/>
  <c r="J75" i="1"/>
  <c r="H75" i="1"/>
  <c r="H81" i="1" s="1"/>
  <c r="F75" i="1"/>
  <c r="F81" i="1" s="1"/>
  <c r="D75" i="1"/>
  <c r="D81" i="1" s="1"/>
  <c r="AY74" i="1"/>
  <c r="BL74" i="1" s="1"/>
  <c r="BY74" i="1" s="1"/>
  <c r="Y74" i="1"/>
  <c r="AL74" i="1" s="1"/>
  <c r="BH72" i="1"/>
  <c r="BD72" i="1"/>
  <c r="AU72" i="1"/>
  <c r="AU78" i="1" s="1"/>
  <c r="AU84" i="1" s="1"/>
  <c r="AU90" i="1" s="1"/>
  <c r="AU96" i="1" s="1"/>
  <c r="AR72" i="1"/>
  <c r="AR78" i="1" s="1"/>
  <c r="AR84" i="1" s="1"/>
  <c r="AR90" i="1" s="1"/>
  <c r="AR96" i="1" s="1"/>
  <c r="AQ72" i="1"/>
  <c r="AQ78" i="1" s="1"/>
  <c r="AQ84" i="1" s="1"/>
  <c r="AQ90" i="1" s="1"/>
  <c r="AQ96" i="1" s="1"/>
  <c r="CA71" i="1"/>
  <c r="BK71" i="1"/>
  <c r="BH71" i="1"/>
  <c r="BH77" i="1" s="1"/>
  <c r="BH83" i="1" s="1"/>
  <c r="BC71" i="1"/>
  <c r="AU71" i="1"/>
  <c r="AT71" i="1"/>
  <c r="AT77" i="1" s="1"/>
  <c r="AT83" i="1" s="1"/>
  <c r="AT89" i="1" s="1"/>
  <c r="AT95" i="1" s="1"/>
  <c r="AO71" i="1"/>
  <c r="AO77" i="1" s="1"/>
  <c r="AO83" i="1" s="1"/>
  <c r="AO89" i="1" s="1"/>
  <c r="AO95" i="1" s="1"/>
  <c r="AL71" i="1"/>
  <c r="Y71" i="1"/>
  <c r="Q71" i="1"/>
  <c r="O71" i="1"/>
  <c r="CA70" i="1"/>
  <c r="BJ70" i="1"/>
  <c r="BI70" i="1"/>
  <c r="BI76" i="1" s="1"/>
  <c r="BB70" i="1"/>
  <c r="AZ70" i="1"/>
  <c r="AZ76" i="1" s="1"/>
  <c r="AR70" i="1"/>
  <c r="AR76" i="1" s="1"/>
  <c r="AR82" i="1" s="1"/>
  <c r="AR88" i="1" s="1"/>
  <c r="AR94" i="1" s="1"/>
  <c r="AQ70" i="1"/>
  <c r="AQ76" i="1" s="1"/>
  <c r="AQ82" i="1" s="1"/>
  <c r="AQ88" i="1" s="1"/>
  <c r="AQ94" i="1" s="1"/>
  <c r="W70" i="1"/>
  <c r="U70" i="1"/>
  <c r="U76" i="1" s="1"/>
  <c r="G70" i="1"/>
  <c r="E70" i="1"/>
  <c r="E76" i="1" s="1"/>
  <c r="CA69" i="1"/>
  <c r="BQ69" i="1"/>
  <c r="CD69" i="1" s="1"/>
  <c r="BE69" i="1"/>
  <c r="BD69" i="1"/>
  <c r="BD75" i="1" s="1"/>
  <c r="AW69" i="1"/>
  <c r="AW75" i="1" s="1"/>
  <c r="AW81" i="1" s="1"/>
  <c r="AW87" i="1" s="1"/>
  <c r="AW93" i="1" s="1"/>
  <c r="AU69" i="1"/>
  <c r="AU75" i="1" s="1"/>
  <c r="AU81" i="1" s="1"/>
  <c r="AU87" i="1" s="1"/>
  <c r="AU93" i="1" s="1"/>
  <c r="AT69" i="1"/>
  <c r="AT75" i="1" s="1"/>
  <c r="AT81" i="1" s="1"/>
  <c r="AT87" i="1" s="1"/>
  <c r="AT93" i="1" s="1"/>
  <c r="M69" i="1"/>
  <c r="K69" i="1"/>
  <c r="K75" i="1" s="1"/>
  <c r="AL68" i="1"/>
  <c r="AY68" i="1" s="1"/>
  <c r="BL68" i="1" s="1"/>
  <c r="BY68" i="1" s="1"/>
  <c r="Y68" i="1"/>
  <c r="CD67" i="1"/>
  <c r="CA67" i="1"/>
  <c r="BS67" i="1"/>
  <c r="CF67" i="1" s="1"/>
  <c r="BO67" i="1"/>
  <c r="CB67" i="1" s="1"/>
  <c r="BK67" i="1"/>
  <c r="BK72" i="1" s="1"/>
  <c r="BJ67" i="1"/>
  <c r="BJ72" i="1" s="1"/>
  <c r="BI67" i="1"/>
  <c r="BI72" i="1" s="1"/>
  <c r="BI78" i="1" s="1"/>
  <c r="BH67" i="1"/>
  <c r="BU67" i="1" s="1"/>
  <c r="CH67" i="1" s="1"/>
  <c r="BG67" i="1"/>
  <c r="BF67" i="1"/>
  <c r="BF72" i="1" s="1"/>
  <c r="BE67" i="1"/>
  <c r="BE72" i="1" s="1"/>
  <c r="BD67" i="1"/>
  <c r="BQ67" i="1" s="1"/>
  <c r="BC67" i="1"/>
  <c r="BC72" i="1" s="1"/>
  <c r="BB67" i="1"/>
  <c r="BB72" i="1" s="1"/>
  <c r="AZ67" i="1"/>
  <c r="AZ72" i="1" s="1"/>
  <c r="AX67" i="1"/>
  <c r="AX72" i="1" s="1"/>
  <c r="AX78" i="1" s="1"/>
  <c r="AX84" i="1" s="1"/>
  <c r="AX90" i="1" s="1"/>
  <c r="AX96" i="1" s="1"/>
  <c r="AW67" i="1"/>
  <c r="AW72" i="1" s="1"/>
  <c r="AW78" i="1" s="1"/>
  <c r="AW84" i="1" s="1"/>
  <c r="AW90" i="1" s="1"/>
  <c r="AW96" i="1" s="1"/>
  <c r="AV67" i="1"/>
  <c r="AV72" i="1" s="1"/>
  <c r="AV78" i="1" s="1"/>
  <c r="AV84" i="1" s="1"/>
  <c r="AV90" i="1" s="1"/>
  <c r="AV96" i="1" s="1"/>
  <c r="AU67" i="1"/>
  <c r="AT67" i="1"/>
  <c r="AT72" i="1" s="1"/>
  <c r="AT78" i="1" s="1"/>
  <c r="AT84" i="1" s="1"/>
  <c r="AT90" i="1" s="1"/>
  <c r="AT96" i="1" s="1"/>
  <c r="AS67" i="1"/>
  <c r="AS72" i="1" s="1"/>
  <c r="AS78" i="1" s="1"/>
  <c r="AS84" i="1" s="1"/>
  <c r="AS90" i="1" s="1"/>
  <c r="AS96" i="1" s="1"/>
  <c r="AR67" i="1"/>
  <c r="AQ67" i="1"/>
  <c r="AP67" i="1"/>
  <c r="AP72" i="1" s="1"/>
  <c r="AP78" i="1" s="1"/>
  <c r="AP84" i="1" s="1"/>
  <c r="AP90" i="1" s="1"/>
  <c r="AP96" i="1" s="1"/>
  <c r="AO67" i="1"/>
  <c r="AO72" i="1" s="1"/>
  <c r="AO78" i="1" s="1"/>
  <c r="AO84" i="1" s="1"/>
  <c r="AO90" i="1" s="1"/>
  <c r="AO96" i="1" s="1"/>
  <c r="AM67" i="1"/>
  <c r="AM72" i="1" s="1"/>
  <c r="AM78" i="1" s="1"/>
  <c r="AM84" i="1" s="1"/>
  <c r="AM90" i="1" s="1"/>
  <c r="AM96" i="1" s="1"/>
  <c r="AG67" i="1"/>
  <c r="AE67" i="1"/>
  <c r="AB67" i="1"/>
  <c r="Y67" i="1"/>
  <c r="AL67" i="1" s="1"/>
  <c r="AY67" i="1" s="1"/>
  <c r="BL67" i="1" s="1"/>
  <c r="BY67" i="1" s="1"/>
  <c r="W67" i="1"/>
  <c r="U67" i="1"/>
  <c r="U72" i="1" s="1"/>
  <c r="S67" i="1"/>
  <c r="S72" i="1" s="1"/>
  <c r="Q67" i="1"/>
  <c r="Q72" i="1" s="1"/>
  <c r="Q78" i="1" s="1"/>
  <c r="Q84" i="1" s="1"/>
  <c r="O67" i="1"/>
  <c r="O72" i="1" s="1"/>
  <c r="M67" i="1"/>
  <c r="M72" i="1" s="1"/>
  <c r="K67" i="1"/>
  <c r="K72" i="1" s="1"/>
  <c r="I67" i="1"/>
  <c r="I72" i="1" s="1"/>
  <c r="G67" i="1"/>
  <c r="E67" i="1"/>
  <c r="E72" i="1" s="1"/>
  <c r="C67" i="1"/>
  <c r="C72" i="1" s="1"/>
  <c r="CA66" i="1"/>
  <c r="BK66" i="1"/>
  <c r="BJ66" i="1"/>
  <c r="BJ71" i="1" s="1"/>
  <c r="BI66" i="1"/>
  <c r="BI71" i="1" s="1"/>
  <c r="BH66" i="1"/>
  <c r="BU66" i="1" s="1"/>
  <c r="CH66" i="1" s="1"/>
  <c r="BG66" i="1"/>
  <c r="BF66" i="1"/>
  <c r="BF71" i="1" s="1"/>
  <c r="BE66" i="1"/>
  <c r="BE71" i="1" s="1"/>
  <c r="BD66" i="1"/>
  <c r="BD71" i="1" s="1"/>
  <c r="BC66" i="1"/>
  <c r="BB66" i="1"/>
  <c r="BB71" i="1" s="1"/>
  <c r="BB77" i="1" s="1"/>
  <c r="BB83" i="1" s="1"/>
  <c r="AZ66" i="1"/>
  <c r="AZ71" i="1" s="1"/>
  <c r="AX66" i="1"/>
  <c r="AX71" i="1" s="1"/>
  <c r="AX77" i="1" s="1"/>
  <c r="AX83" i="1" s="1"/>
  <c r="AX89" i="1" s="1"/>
  <c r="AX95" i="1" s="1"/>
  <c r="AW66" i="1"/>
  <c r="AW71" i="1" s="1"/>
  <c r="AW77" i="1" s="1"/>
  <c r="AW83" i="1" s="1"/>
  <c r="AW89" i="1" s="1"/>
  <c r="AW95" i="1" s="1"/>
  <c r="AV66" i="1"/>
  <c r="AV71" i="1" s="1"/>
  <c r="AV77" i="1" s="1"/>
  <c r="AV83" i="1" s="1"/>
  <c r="AV89" i="1" s="1"/>
  <c r="AV95" i="1" s="1"/>
  <c r="AU66" i="1"/>
  <c r="AT66" i="1"/>
  <c r="AS66" i="1"/>
  <c r="AS71" i="1" s="1"/>
  <c r="AS77" i="1" s="1"/>
  <c r="AS83" i="1" s="1"/>
  <c r="AS89" i="1" s="1"/>
  <c r="AS95" i="1" s="1"/>
  <c r="AR66" i="1"/>
  <c r="AR71" i="1" s="1"/>
  <c r="AR77" i="1" s="1"/>
  <c r="AR83" i="1" s="1"/>
  <c r="AR89" i="1" s="1"/>
  <c r="AR95" i="1" s="1"/>
  <c r="AQ66" i="1"/>
  <c r="AQ71" i="1" s="1"/>
  <c r="AQ77" i="1" s="1"/>
  <c r="AQ83" i="1" s="1"/>
  <c r="AQ89" i="1" s="1"/>
  <c r="AQ95" i="1" s="1"/>
  <c r="AP66" i="1"/>
  <c r="AP71" i="1" s="1"/>
  <c r="AP77" i="1" s="1"/>
  <c r="AP83" i="1" s="1"/>
  <c r="AP89" i="1" s="1"/>
  <c r="AP95" i="1" s="1"/>
  <c r="AO66" i="1"/>
  <c r="BO66" i="1" s="1"/>
  <c r="CB66" i="1" s="1"/>
  <c r="AM66" i="1"/>
  <c r="AM71" i="1" s="1"/>
  <c r="AM77" i="1" s="1"/>
  <c r="AM83" i="1" s="1"/>
  <c r="AM89" i="1" s="1"/>
  <c r="AM95" i="1" s="1"/>
  <c r="AG66" i="1"/>
  <c r="AE66" i="1"/>
  <c r="AB66" i="1"/>
  <c r="Y66" i="1"/>
  <c r="AL66" i="1" s="1"/>
  <c r="AY66" i="1" s="1"/>
  <c r="BL66" i="1" s="1"/>
  <c r="BY66" i="1" s="1"/>
  <c r="W66" i="1"/>
  <c r="U66" i="1"/>
  <c r="AJ66" i="1" s="1"/>
  <c r="S66" i="1"/>
  <c r="S71" i="1" s="1"/>
  <c r="Q66" i="1"/>
  <c r="AH66" i="1" s="1"/>
  <c r="O66" i="1"/>
  <c r="M66" i="1"/>
  <c r="M71" i="1" s="1"/>
  <c r="K66" i="1"/>
  <c r="K71" i="1" s="1"/>
  <c r="I66" i="1"/>
  <c r="AD66" i="1" s="1"/>
  <c r="G66" i="1"/>
  <c r="E66" i="1"/>
  <c r="E71" i="1" s="1"/>
  <c r="C66" i="1"/>
  <c r="C71" i="1" s="1"/>
  <c r="CA65" i="1"/>
  <c r="BZ65" i="1"/>
  <c r="BV65" i="1"/>
  <c r="CI65" i="1" s="1"/>
  <c r="BO65" i="1"/>
  <c r="CB65" i="1" s="1"/>
  <c r="BM65" i="1"/>
  <c r="BK65" i="1"/>
  <c r="BJ65" i="1"/>
  <c r="BI65" i="1"/>
  <c r="BH65" i="1"/>
  <c r="BH70" i="1" s="1"/>
  <c r="BG65" i="1"/>
  <c r="BF65" i="1"/>
  <c r="BF70" i="1" s="1"/>
  <c r="BF76" i="1" s="1"/>
  <c r="BE65" i="1"/>
  <c r="BE70" i="1" s="1"/>
  <c r="BE76" i="1" s="1"/>
  <c r="BD65" i="1"/>
  <c r="BD70" i="1" s="1"/>
  <c r="BC65" i="1"/>
  <c r="BB65" i="1"/>
  <c r="AZ65" i="1"/>
  <c r="AX65" i="1"/>
  <c r="AX70" i="1" s="1"/>
  <c r="AX76" i="1" s="1"/>
  <c r="AX82" i="1" s="1"/>
  <c r="AX88" i="1" s="1"/>
  <c r="AX94" i="1" s="1"/>
  <c r="AW65" i="1"/>
  <c r="AW70" i="1" s="1"/>
  <c r="AW76" i="1" s="1"/>
  <c r="AW82" i="1" s="1"/>
  <c r="AW88" i="1" s="1"/>
  <c r="AW94" i="1" s="1"/>
  <c r="AV65" i="1"/>
  <c r="AV70" i="1" s="1"/>
  <c r="AV76" i="1" s="1"/>
  <c r="AV82" i="1" s="1"/>
  <c r="AV88" i="1" s="1"/>
  <c r="AV94" i="1" s="1"/>
  <c r="AU65" i="1"/>
  <c r="AU70" i="1" s="1"/>
  <c r="AU76" i="1" s="1"/>
  <c r="AU82" i="1" s="1"/>
  <c r="AU88" i="1" s="1"/>
  <c r="AU94" i="1" s="1"/>
  <c r="AT65" i="1"/>
  <c r="AG65" i="1" s="1"/>
  <c r="AS65" i="1"/>
  <c r="AR65" i="1"/>
  <c r="AQ65" i="1"/>
  <c r="AP65" i="1"/>
  <c r="AP70" i="1" s="1"/>
  <c r="AP76" i="1" s="1"/>
  <c r="AP82" i="1" s="1"/>
  <c r="AP88" i="1" s="1"/>
  <c r="AP94" i="1" s="1"/>
  <c r="AO65" i="1"/>
  <c r="AO70" i="1" s="1"/>
  <c r="AO76" i="1" s="1"/>
  <c r="AO82" i="1" s="1"/>
  <c r="AO88" i="1" s="1"/>
  <c r="AO94" i="1" s="1"/>
  <c r="AM65" i="1"/>
  <c r="AM70" i="1" s="1"/>
  <c r="AM76" i="1" s="1"/>
  <c r="AM82" i="1" s="1"/>
  <c r="AM88" i="1" s="1"/>
  <c r="AM94" i="1" s="1"/>
  <c r="AK65" i="1"/>
  <c r="AC65" i="1"/>
  <c r="AB65" i="1"/>
  <c r="Z65" i="1"/>
  <c r="W65" i="1"/>
  <c r="U65" i="1"/>
  <c r="S65" i="1"/>
  <c r="S70" i="1" s="1"/>
  <c r="Q65" i="1"/>
  <c r="O65" i="1"/>
  <c r="O70" i="1" s="1"/>
  <c r="O76" i="1" s="1"/>
  <c r="M65" i="1"/>
  <c r="M70" i="1" s="1"/>
  <c r="M76" i="1" s="1"/>
  <c r="K65" i="1"/>
  <c r="K70" i="1" s="1"/>
  <c r="I65" i="1"/>
  <c r="G65" i="1"/>
  <c r="E65" i="1"/>
  <c r="C65" i="1"/>
  <c r="C70" i="1" s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Q64" i="1"/>
  <c r="BK64" i="1"/>
  <c r="BK69" i="1" s="1"/>
  <c r="BJ64" i="1"/>
  <c r="BI64" i="1"/>
  <c r="BI69" i="1" s="1"/>
  <c r="BI75" i="1" s="1"/>
  <c r="BH64" i="1"/>
  <c r="BH69" i="1" s="1"/>
  <c r="BH75" i="1" s="1"/>
  <c r="BG64" i="1"/>
  <c r="BT64" i="1" s="1"/>
  <c r="BF64" i="1"/>
  <c r="BE64" i="1"/>
  <c r="BD64" i="1"/>
  <c r="BC64" i="1"/>
  <c r="BC69" i="1" s="1"/>
  <c r="BB64" i="1"/>
  <c r="AZ64" i="1"/>
  <c r="AZ69" i="1" s="1"/>
  <c r="AZ75" i="1" s="1"/>
  <c r="AZ81" i="1" s="1"/>
  <c r="AX64" i="1"/>
  <c r="AX69" i="1" s="1"/>
  <c r="AX75" i="1" s="1"/>
  <c r="AX81" i="1" s="1"/>
  <c r="AX87" i="1" s="1"/>
  <c r="AX93" i="1" s="1"/>
  <c r="AW64" i="1"/>
  <c r="AJ64" i="1" s="1"/>
  <c r="AV64" i="1"/>
  <c r="AU64" i="1"/>
  <c r="AT64" i="1"/>
  <c r="AS64" i="1"/>
  <c r="AS69" i="1" s="1"/>
  <c r="AS75" i="1" s="1"/>
  <c r="AS81" i="1" s="1"/>
  <c r="AS87" i="1" s="1"/>
  <c r="AS93" i="1" s="1"/>
  <c r="AR64" i="1"/>
  <c r="AR69" i="1" s="1"/>
  <c r="AR75" i="1" s="1"/>
  <c r="AR81" i="1" s="1"/>
  <c r="AR87" i="1" s="1"/>
  <c r="AR93" i="1" s="1"/>
  <c r="AQ64" i="1"/>
  <c r="AQ69" i="1" s="1"/>
  <c r="AQ75" i="1" s="1"/>
  <c r="AQ81" i="1" s="1"/>
  <c r="AQ87" i="1" s="1"/>
  <c r="AQ93" i="1" s="1"/>
  <c r="AP64" i="1"/>
  <c r="AP69" i="1" s="1"/>
  <c r="AP75" i="1" s="1"/>
  <c r="AP81" i="1" s="1"/>
  <c r="AP87" i="1" s="1"/>
  <c r="AP93" i="1" s="1"/>
  <c r="AO64" i="1"/>
  <c r="AO69" i="1" s="1"/>
  <c r="AO75" i="1" s="1"/>
  <c r="AO81" i="1" s="1"/>
  <c r="AO87" i="1" s="1"/>
  <c r="AO93" i="1" s="1"/>
  <c r="AM64" i="1"/>
  <c r="AF64" i="1"/>
  <c r="Z64" i="1"/>
  <c r="W64" i="1"/>
  <c r="U64" i="1"/>
  <c r="U69" i="1" s="1"/>
  <c r="U75" i="1" s="1"/>
  <c r="S64" i="1"/>
  <c r="S69" i="1" s="1"/>
  <c r="Q64" i="1"/>
  <c r="Q69" i="1" s="1"/>
  <c r="O64" i="1"/>
  <c r="M64" i="1"/>
  <c r="K64" i="1"/>
  <c r="I64" i="1"/>
  <c r="I69" i="1" s="1"/>
  <c r="G64" i="1"/>
  <c r="E64" i="1"/>
  <c r="E69" i="1" s="1"/>
  <c r="E75" i="1" s="1"/>
  <c r="C64" i="1"/>
  <c r="C69" i="1" s="1"/>
  <c r="Q75" i="1" l="1"/>
  <c r="AH69" i="1"/>
  <c r="S75" i="1"/>
  <c r="BU70" i="1"/>
  <c r="CH70" i="1" s="1"/>
  <c r="BH76" i="1"/>
  <c r="AB72" i="1"/>
  <c r="E78" i="1"/>
  <c r="BD76" i="1"/>
  <c r="BQ70" i="1"/>
  <c r="CD70" i="1" s="1"/>
  <c r="C75" i="1"/>
  <c r="C76" i="1"/>
  <c r="Z70" i="1"/>
  <c r="BC75" i="1"/>
  <c r="BP69" i="1"/>
  <c r="CC69" i="1" s="1"/>
  <c r="BK75" i="1"/>
  <c r="BX69" i="1"/>
  <c r="CK69" i="1" s="1"/>
  <c r="M77" i="1"/>
  <c r="AF71" i="1"/>
  <c r="S76" i="1"/>
  <c r="AI70" i="1"/>
  <c r="AD69" i="1"/>
  <c r="I75" i="1"/>
  <c r="E77" i="1"/>
  <c r="AB71" i="1"/>
  <c r="AE70" i="1"/>
  <c r="K76" i="1"/>
  <c r="K78" i="1"/>
  <c r="AE72" i="1"/>
  <c r="BS71" i="1"/>
  <c r="CF71" i="1" s="1"/>
  <c r="BF77" i="1"/>
  <c r="AD64" i="1"/>
  <c r="AZ87" i="1"/>
  <c r="BM81" i="1"/>
  <c r="BZ81" i="1" s="1"/>
  <c r="BI81" i="1"/>
  <c r="BX64" i="1"/>
  <c r="I70" i="1"/>
  <c r="AD65" i="1"/>
  <c r="BF82" i="1"/>
  <c r="BQ65" i="1"/>
  <c r="CD65" i="1" s="1"/>
  <c r="K77" i="1"/>
  <c r="AE71" i="1"/>
  <c r="Z66" i="1"/>
  <c r="BG71" i="1"/>
  <c r="BT66" i="1"/>
  <c r="CG66" i="1" s="1"/>
  <c r="BR66" i="1"/>
  <c r="CE66" i="1" s="1"/>
  <c r="Z67" i="1"/>
  <c r="BG72" i="1"/>
  <c r="BT67" i="1"/>
  <c r="CG67" i="1" s="1"/>
  <c r="BR67" i="1"/>
  <c r="CE67" i="1" s="1"/>
  <c r="U82" i="1"/>
  <c r="AJ76" i="1"/>
  <c r="BV76" i="1"/>
  <c r="CI76" i="1" s="1"/>
  <c r="BI82" i="1"/>
  <c r="AG71" i="1"/>
  <c r="BO71" i="1"/>
  <c r="CB71" i="1" s="1"/>
  <c r="BH81" i="1"/>
  <c r="BU75" i="1"/>
  <c r="CH75" i="1" s="1"/>
  <c r="BJ76" i="1"/>
  <c r="BW70" i="1"/>
  <c r="CJ70" i="1" s="1"/>
  <c r="Q77" i="1"/>
  <c r="AH71" i="1"/>
  <c r="M82" i="1"/>
  <c r="BI77" i="1"/>
  <c r="BV71" i="1"/>
  <c r="CI71" i="1" s="1"/>
  <c r="AZ78" i="1"/>
  <c r="BM72" i="1"/>
  <c r="BZ72" i="1" s="1"/>
  <c r="BV67" i="1"/>
  <c r="CI67" i="1" s="1"/>
  <c r="BU69" i="1"/>
  <c r="CH69" i="1" s="1"/>
  <c r="AB70" i="1"/>
  <c r="BM70" i="1"/>
  <c r="BZ70" i="1" s="1"/>
  <c r="BU65" i="1"/>
  <c r="CH65" i="1" s="1"/>
  <c r="AZ77" i="1"/>
  <c r="BM71" i="1"/>
  <c r="BZ71" i="1" s="1"/>
  <c r="K81" i="1"/>
  <c r="AE75" i="1"/>
  <c r="AT70" i="1"/>
  <c r="AT76" i="1" s="1"/>
  <c r="AT82" i="1" s="1"/>
  <c r="AT88" i="1" s="1"/>
  <c r="AT94" i="1" s="1"/>
  <c r="AH64" i="1"/>
  <c r="BP64" i="1"/>
  <c r="O82" i="1"/>
  <c r="AE65" i="1"/>
  <c r="AF66" i="1"/>
  <c r="BB89" i="1"/>
  <c r="BO83" i="1"/>
  <c r="CB83" i="1" s="1"/>
  <c r="BW71" i="1"/>
  <c r="CJ71" i="1" s="1"/>
  <c r="BJ77" i="1"/>
  <c r="BW66" i="1"/>
  <c r="CJ66" i="1" s="1"/>
  <c r="AF67" i="1"/>
  <c r="BB78" i="1"/>
  <c r="BO72" i="1"/>
  <c r="CB72" i="1" s="1"/>
  <c r="BJ78" i="1"/>
  <c r="BW72" i="1"/>
  <c r="CJ72" i="1" s="1"/>
  <c r="BW67" i="1"/>
  <c r="CJ67" i="1" s="1"/>
  <c r="AF69" i="1"/>
  <c r="M75" i="1"/>
  <c r="AJ69" i="1"/>
  <c r="BD81" i="1"/>
  <c r="BQ75" i="1"/>
  <c r="CD75" i="1" s="1"/>
  <c r="BV69" i="1"/>
  <c r="CI69" i="1" s="1"/>
  <c r="BR70" i="1"/>
  <c r="CE70" i="1" s="1"/>
  <c r="BO77" i="1"/>
  <c r="CB77" i="1" s="1"/>
  <c r="BU64" i="1"/>
  <c r="BR65" i="1"/>
  <c r="CE65" i="1" s="1"/>
  <c r="M78" i="1"/>
  <c r="AF72" i="1"/>
  <c r="W76" i="1"/>
  <c r="AK70" i="1"/>
  <c r="O69" i="1"/>
  <c r="AG64" i="1"/>
  <c r="BV66" i="1"/>
  <c r="CI66" i="1" s="1"/>
  <c r="BI84" i="1"/>
  <c r="BV78" i="1"/>
  <c r="CI78" i="1" s="1"/>
  <c r="U71" i="1"/>
  <c r="AI64" i="1"/>
  <c r="Q70" i="1"/>
  <c r="AH65" i="1"/>
  <c r="AF65" i="1"/>
  <c r="BW65" i="1"/>
  <c r="CJ65" i="1" s="1"/>
  <c r="C77" i="1"/>
  <c r="Z71" i="1"/>
  <c r="AI71" i="1"/>
  <c r="S77" i="1"/>
  <c r="BX66" i="1"/>
  <c r="CK66" i="1" s="1"/>
  <c r="Z72" i="1"/>
  <c r="C78" i="1"/>
  <c r="S78" i="1"/>
  <c r="AI72" i="1"/>
  <c r="BX67" i="1"/>
  <c r="CK67" i="1" s="1"/>
  <c r="BE75" i="1"/>
  <c r="BR69" i="1"/>
  <c r="CE69" i="1" s="1"/>
  <c r="E82" i="1"/>
  <c r="AB76" i="1"/>
  <c r="AZ82" i="1"/>
  <c r="BM76" i="1"/>
  <c r="BZ76" i="1" s="1"/>
  <c r="BU72" i="1"/>
  <c r="CH72" i="1" s="1"/>
  <c r="BH78" i="1"/>
  <c r="O77" i="1"/>
  <c r="BE82" i="1"/>
  <c r="BR76" i="1"/>
  <c r="CE76" i="1" s="1"/>
  <c r="AE64" i="1"/>
  <c r="BB69" i="1"/>
  <c r="BO64" i="1"/>
  <c r="AE69" i="1"/>
  <c r="U81" i="1"/>
  <c r="AJ75" i="1"/>
  <c r="BV64" i="1"/>
  <c r="AV69" i="1"/>
  <c r="AV75" i="1" s="1"/>
  <c r="AV81" i="1" s="1"/>
  <c r="AV87" i="1" s="1"/>
  <c r="AV93" i="1" s="1"/>
  <c r="BF69" i="1"/>
  <c r="BS64" i="1"/>
  <c r="BR64" i="1"/>
  <c r="AI65" i="1"/>
  <c r="BS65" i="1"/>
  <c r="CF65" i="1" s="1"/>
  <c r="AS70" i="1"/>
  <c r="AS76" i="1" s="1"/>
  <c r="AS82" i="1" s="1"/>
  <c r="AS88" i="1" s="1"/>
  <c r="AS94" i="1" s="1"/>
  <c r="BC70" i="1"/>
  <c r="BP65" i="1"/>
  <c r="CC65" i="1" s="1"/>
  <c r="BK70" i="1"/>
  <c r="BX65" i="1"/>
  <c r="CK65" i="1" s="1"/>
  <c r="AI66" i="1"/>
  <c r="BD77" i="1"/>
  <c r="BQ71" i="1"/>
  <c r="CD71" i="1" s="1"/>
  <c r="BM66" i="1"/>
  <c r="BZ66" i="1" s="1"/>
  <c r="U78" i="1"/>
  <c r="AJ72" i="1"/>
  <c r="AI67" i="1"/>
  <c r="BM67" i="1"/>
  <c r="BZ67" i="1" s="1"/>
  <c r="BG69" i="1"/>
  <c r="G76" i="1"/>
  <c r="AC70" i="1"/>
  <c r="BB76" i="1"/>
  <c r="BO70" i="1"/>
  <c r="CB70" i="1" s="1"/>
  <c r="BV72" i="1"/>
  <c r="CI72" i="1" s="1"/>
  <c r="BJ69" i="1"/>
  <c r="BW64" i="1"/>
  <c r="BG70" i="1"/>
  <c r="BT65" i="1"/>
  <c r="CG65" i="1" s="1"/>
  <c r="BS66" i="1"/>
  <c r="CF66" i="1" s="1"/>
  <c r="E81" i="1"/>
  <c r="AB75" i="1"/>
  <c r="BM64" i="1"/>
  <c r="AM69" i="1"/>
  <c r="AM75" i="1" s="1"/>
  <c r="AM81" i="1" s="1"/>
  <c r="AM87" i="1" s="1"/>
  <c r="AM93" i="1" s="1"/>
  <c r="G69" i="1"/>
  <c r="AC64" i="1"/>
  <c r="W69" i="1"/>
  <c r="AK64" i="1"/>
  <c r="AJ65" i="1"/>
  <c r="G71" i="1"/>
  <c r="AC66" i="1"/>
  <c r="AK66" i="1"/>
  <c r="W71" i="1"/>
  <c r="BE77" i="1"/>
  <c r="BR71" i="1"/>
  <c r="CE71" i="1" s="1"/>
  <c r="AC67" i="1"/>
  <c r="G72" i="1"/>
  <c r="W72" i="1"/>
  <c r="AK67" i="1"/>
  <c r="AJ67" i="1"/>
  <c r="BE78" i="1"/>
  <c r="BR72" i="1"/>
  <c r="CE72" i="1" s="1"/>
  <c r="AJ70" i="1"/>
  <c r="BV70" i="1"/>
  <c r="CI70" i="1" s="1"/>
  <c r="BM75" i="1"/>
  <c r="BZ75" i="1" s="1"/>
  <c r="BP66" i="1"/>
  <c r="CC66" i="1" s="1"/>
  <c r="BF78" i="1"/>
  <c r="BS72" i="1"/>
  <c r="CF72" i="1" s="1"/>
  <c r="BP67" i="1"/>
  <c r="CC67" i="1" s="1"/>
  <c r="AB69" i="1"/>
  <c r="BM69" i="1"/>
  <c r="BZ69" i="1" s="1"/>
  <c r="BX71" i="1"/>
  <c r="CK71" i="1" s="1"/>
  <c r="BK77" i="1"/>
  <c r="AG72" i="1"/>
  <c r="BQ66" i="1"/>
  <c r="CD66" i="1" s="1"/>
  <c r="I78" i="1"/>
  <c r="AD72" i="1"/>
  <c r="AH67" i="1"/>
  <c r="BP71" i="1"/>
  <c r="CC71" i="1" s="1"/>
  <c r="AH72" i="1"/>
  <c r="BC77" i="1"/>
  <c r="BU77" i="1"/>
  <c r="CH77" i="1" s="1"/>
  <c r="O90" i="1"/>
  <c r="AG84" i="1"/>
  <c r="AB64" i="1"/>
  <c r="BC78" i="1"/>
  <c r="BP72" i="1"/>
  <c r="CC72" i="1" s="1"/>
  <c r="BK78" i="1"/>
  <c r="BX72" i="1"/>
  <c r="CK72" i="1" s="1"/>
  <c r="I71" i="1"/>
  <c r="AG78" i="1"/>
  <c r="AH84" i="1"/>
  <c r="Q90" i="1"/>
  <c r="AD67" i="1"/>
  <c r="BU71" i="1"/>
  <c r="CH71" i="1" s="1"/>
  <c r="AH78" i="1"/>
  <c r="BD78" i="1"/>
  <c r="BQ72" i="1"/>
  <c r="CD72" i="1" s="1"/>
  <c r="BH89" i="1"/>
  <c r="BU83" i="1"/>
  <c r="CH83" i="1" s="1"/>
  <c r="BK84" i="1" l="1"/>
  <c r="BX78" i="1"/>
  <c r="CK78" i="1" s="1"/>
  <c r="U87" i="1"/>
  <c r="AJ81" i="1"/>
  <c r="AK76" i="1"/>
  <c r="W82" i="1"/>
  <c r="BJ84" i="1"/>
  <c r="BW78" i="1"/>
  <c r="CJ78" i="1" s="1"/>
  <c r="AD75" i="1"/>
  <c r="I81" i="1"/>
  <c r="E84" i="1"/>
  <c r="AB78" i="1"/>
  <c r="W75" i="1"/>
  <c r="AK69" i="1"/>
  <c r="AC76" i="1"/>
  <c r="G82" i="1"/>
  <c r="BD83" i="1"/>
  <c r="BQ77" i="1"/>
  <c r="CD77" i="1" s="1"/>
  <c r="BR75" i="1"/>
  <c r="CE75" i="1" s="1"/>
  <c r="BE81" i="1"/>
  <c r="U77" i="1"/>
  <c r="AJ71" i="1"/>
  <c r="K87" i="1"/>
  <c r="AE81" i="1"/>
  <c r="BT71" i="1"/>
  <c r="CG71" i="1" s="1"/>
  <c r="BG77" i="1"/>
  <c r="AD70" i="1"/>
  <c r="I76" i="1"/>
  <c r="BP75" i="1"/>
  <c r="CC75" i="1" s="1"/>
  <c r="BC81" i="1"/>
  <c r="BH84" i="1"/>
  <c r="BU78" i="1"/>
  <c r="CH78" i="1" s="1"/>
  <c r="S83" i="1"/>
  <c r="AI77" i="1"/>
  <c r="BB95" i="1"/>
  <c r="BO95" i="1" s="1"/>
  <c r="CB95" i="1" s="1"/>
  <c r="BO89" i="1"/>
  <c r="CB89" i="1" s="1"/>
  <c r="Q83" i="1"/>
  <c r="AH77" i="1"/>
  <c r="BF83" i="1"/>
  <c r="BS77" i="1"/>
  <c r="CF77" i="1" s="1"/>
  <c r="BC84" i="1"/>
  <c r="BP78" i="1"/>
  <c r="CC78" i="1" s="1"/>
  <c r="BE83" i="1"/>
  <c r="BR77" i="1"/>
  <c r="CE77" i="1" s="1"/>
  <c r="BG76" i="1"/>
  <c r="BT70" i="1"/>
  <c r="CG70" i="1" s="1"/>
  <c r="BT69" i="1"/>
  <c r="CG69" i="1" s="1"/>
  <c r="BG75" i="1"/>
  <c r="BS70" i="1"/>
  <c r="CF70" i="1" s="1"/>
  <c r="M84" i="1"/>
  <c r="AF78" i="1"/>
  <c r="BD87" i="1"/>
  <c r="BQ81" i="1"/>
  <c r="CD81" i="1" s="1"/>
  <c r="BB84" i="1"/>
  <c r="BO78" i="1"/>
  <c r="CB78" i="1" s="1"/>
  <c r="AZ84" i="1"/>
  <c r="BM78" i="1"/>
  <c r="BZ78" i="1" s="1"/>
  <c r="BJ82" i="1"/>
  <c r="BW76" i="1"/>
  <c r="CJ76" i="1" s="1"/>
  <c r="U88" i="1"/>
  <c r="AJ82" i="1"/>
  <c r="BU76" i="1"/>
  <c r="CH76" i="1" s="1"/>
  <c r="BH82" i="1"/>
  <c r="BE84" i="1"/>
  <c r="BR78" i="1"/>
  <c r="CE78" i="1" s="1"/>
  <c r="G75" i="1"/>
  <c r="AC69" i="1"/>
  <c r="BB75" i="1"/>
  <c r="BO69" i="1"/>
  <c r="CB69" i="1" s="1"/>
  <c r="C83" i="1"/>
  <c r="Z77" i="1"/>
  <c r="AG76" i="1"/>
  <c r="AZ83" i="1"/>
  <c r="BM77" i="1"/>
  <c r="BZ77" i="1" s="1"/>
  <c r="BV75" i="1"/>
  <c r="CI75" i="1" s="1"/>
  <c r="K84" i="1"/>
  <c r="AE78" i="1"/>
  <c r="S82" i="1"/>
  <c r="AI76" i="1"/>
  <c r="Z76" i="1"/>
  <c r="C82" i="1"/>
  <c r="Q96" i="1"/>
  <c r="AH96" i="1" s="1"/>
  <c r="AH90" i="1"/>
  <c r="W77" i="1"/>
  <c r="AK71" i="1"/>
  <c r="BV84" i="1"/>
  <c r="CI84" i="1" s="1"/>
  <c r="BI90" i="1"/>
  <c r="I84" i="1"/>
  <c r="AD78" i="1"/>
  <c r="BJ75" i="1"/>
  <c r="BW69" i="1"/>
  <c r="CJ69" i="1" s="1"/>
  <c r="BK76" i="1"/>
  <c r="BX70" i="1"/>
  <c r="CK70" i="1" s="1"/>
  <c r="BF75" i="1"/>
  <c r="BS69" i="1"/>
  <c r="CF69" i="1" s="1"/>
  <c r="AZ88" i="1"/>
  <c r="BM82" i="1"/>
  <c r="BZ82" i="1" s="1"/>
  <c r="S84" i="1"/>
  <c r="AI78" i="1"/>
  <c r="M81" i="1"/>
  <c r="AF75" i="1"/>
  <c r="O88" i="1"/>
  <c r="AG82" i="1"/>
  <c r="BI83" i="1"/>
  <c r="BV77" i="1"/>
  <c r="CI77" i="1" s="1"/>
  <c r="BH87" i="1"/>
  <c r="BU81" i="1"/>
  <c r="CH81" i="1" s="1"/>
  <c r="AE77" i="1"/>
  <c r="K83" i="1"/>
  <c r="BI87" i="1"/>
  <c r="BV81" i="1"/>
  <c r="CI81" i="1" s="1"/>
  <c r="K82" i="1"/>
  <c r="AE76" i="1"/>
  <c r="Z69" i="1"/>
  <c r="AI69" i="1"/>
  <c r="BH95" i="1"/>
  <c r="BU95" i="1" s="1"/>
  <c r="CH95" i="1" s="1"/>
  <c r="BU89" i="1"/>
  <c r="CH89" i="1" s="1"/>
  <c r="O96" i="1"/>
  <c r="AG96" i="1" s="1"/>
  <c r="AG90" i="1"/>
  <c r="BF84" i="1"/>
  <c r="BS78" i="1"/>
  <c r="CF78" i="1" s="1"/>
  <c r="AG70" i="1"/>
  <c r="C84" i="1"/>
  <c r="Z78" i="1"/>
  <c r="BJ83" i="1"/>
  <c r="BW77" i="1"/>
  <c r="CJ77" i="1" s="1"/>
  <c r="AF76" i="1"/>
  <c r="BT72" i="1"/>
  <c r="CG72" i="1" s="1"/>
  <c r="BG78" i="1"/>
  <c r="AF77" i="1"/>
  <c r="M83" i="1"/>
  <c r="C81" i="1"/>
  <c r="Z75" i="1"/>
  <c r="S81" i="1"/>
  <c r="AI75" i="1"/>
  <c r="I77" i="1"/>
  <c r="AD71" i="1"/>
  <c r="AK72" i="1"/>
  <c r="W78" i="1"/>
  <c r="G77" i="1"/>
  <c r="AC71" i="1"/>
  <c r="U84" i="1"/>
  <c r="AJ78" i="1"/>
  <c r="BC76" i="1"/>
  <c r="BP70" i="1"/>
  <c r="CC70" i="1" s="1"/>
  <c r="BE88" i="1"/>
  <c r="BR82" i="1"/>
  <c r="CE82" i="1" s="1"/>
  <c r="O75" i="1"/>
  <c r="AG69" i="1"/>
  <c r="M88" i="1"/>
  <c r="AF82" i="1"/>
  <c r="BS76" i="1"/>
  <c r="CF76" i="1" s="1"/>
  <c r="BM87" i="1"/>
  <c r="BZ87" i="1" s="1"/>
  <c r="AZ93" i="1"/>
  <c r="BM93" i="1" s="1"/>
  <c r="BZ93" i="1" s="1"/>
  <c r="BD84" i="1"/>
  <c r="BQ78" i="1"/>
  <c r="CD78" i="1" s="1"/>
  <c r="BC83" i="1"/>
  <c r="BP77" i="1"/>
  <c r="CC77" i="1" s="1"/>
  <c r="BK83" i="1"/>
  <c r="BX77" i="1"/>
  <c r="CK77" i="1" s="1"/>
  <c r="G78" i="1"/>
  <c r="AC72" i="1"/>
  <c r="E87" i="1"/>
  <c r="AB81" i="1"/>
  <c r="BB82" i="1"/>
  <c r="BO76" i="1"/>
  <c r="CB76" i="1" s="1"/>
  <c r="O83" i="1"/>
  <c r="AG77" i="1"/>
  <c r="E88" i="1"/>
  <c r="AB82" i="1"/>
  <c r="Q76" i="1"/>
  <c r="AH70" i="1"/>
  <c r="AF70" i="1"/>
  <c r="BI88" i="1"/>
  <c r="BV82" i="1"/>
  <c r="CI82" i="1" s="1"/>
  <c r="BF88" i="1"/>
  <c r="BS82" i="1"/>
  <c r="CF82" i="1" s="1"/>
  <c r="E83" i="1"/>
  <c r="AB77" i="1"/>
  <c r="BX75" i="1"/>
  <c r="CK75" i="1" s="1"/>
  <c r="BK81" i="1"/>
  <c r="BD82" i="1"/>
  <c r="BQ76" i="1"/>
  <c r="CD76" i="1" s="1"/>
  <c r="AH75" i="1"/>
  <c r="Q81" i="1"/>
  <c r="BK89" i="1" l="1"/>
  <c r="BX83" i="1"/>
  <c r="CK83" i="1" s="1"/>
  <c r="Q87" i="1"/>
  <c r="AH81" i="1"/>
  <c r="E94" i="1"/>
  <c r="AB94" i="1" s="1"/>
  <c r="AB88" i="1"/>
  <c r="G84" i="1"/>
  <c r="AC78" i="1"/>
  <c r="C88" i="1"/>
  <c r="Z82" i="1"/>
  <c r="BC90" i="1"/>
  <c r="BP84" i="1"/>
  <c r="CC84" i="1" s="1"/>
  <c r="S89" i="1"/>
  <c r="AI83" i="1"/>
  <c r="BD89" i="1"/>
  <c r="BQ83" i="1"/>
  <c r="CD83" i="1" s="1"/>
  <c r="BK90" i="1"/>
  <c r="BX84" i="1"/>
  <c r="CK84" i="1" s="1"/>
  <c r="BS88" i="1"/>
  <c r="CF88" i="1" s="1"/>
  <c r="BF94" i="1"/>
  <c r="BS94" i="1" s="1"/>
  <c r="CF94" i="1" s="1"/>
  <c r="BC82" i="1"/>
  <c r="BP76" i="1"/>
  <c r="CC76" i="1" s="1"/>
  <c r="I83" i="1"/>
  <c r="AD77" i="1"/>
  <c r="BF90" i="1"/>
  <c r="BS84" i="1"/>
  <c r="CF84" i="1" s="1"/>
  <c r="K88" i="1"/>
  <c r="AE82" i="1"/>
  <c r="BV83" i="1"/>
  <c r="CI83" i="1" s="1"/>
  <c r="BI89" i="1"/>
  <c r="AZ94" i="1"/>
  <c r="BM94" i="1" s="1"/>
  <c r="BZ94" i="1" s="1"/>
  <c r="BM88" i="1"/>
  <c r="BZ88" i="1" s="1"/>
  <c r="AD84" i="1"/>
  <c r="I90" i="1"/>
  <c r="BR84" i="1"/>
  <c r="CE84" i="1" s="1"/>
  <c r="BE90" i="1"/>
  <c r="BM84" i="1"/>
  <c r="BZ84" i="1" s="1"/>
  <c r="AZ90" i="1"/>
  <c r="BG81" i="1"/>
  <c r="BT75" i="1"/>
  <c r="CG75" i="1" s="1"/>
  <c r="G88" i="1"/>
  <c r="AC82" i="1"/>
  <c r="BU84" i="1"/>
  <c r="CH84" i="1" s="1"/>
  <c r="BH90" i="1"/>
  <c r="BD88" i="1"/>
  <c r="BQ82" i="1"/>
  <c r="CD82" i="1" s="1"/>
  <c r="M94" i="1"/>
  <c r="AF94" i="1" s="1"/>
  <c r="AF88" i="1"/>
  <c r="S87" i="1"/>
  <c r="AI81" i="1"/>
  <c r="BV87" i="1"/>
  <c r="CI87" i="1" s="1"/>
  <c r="BI93" i="1"/>
  <c r="BV93" i="1" s="1"/>
  <c r="CI93" i="1" s="1"/>
  <c r="AG88" i="1"/>
  <c r="O94" i="1"/>
  <c r="AG94" i="1" s="1"/>
  <c r="BF81" i="1"/>
  <c r="BS75" i="1"/>
  <c r="CF75" i="1" s="1"/>
  <c r="S88" i="1"/>
  <c r="AI82" i="1"/>
  <c r="C89" i="1"/>
  <c r="Z83" i="1"/>
  <c r="BB90" i="1"/>
  <c r="BO84" i="1"/>
  <c r="CB84" i="1" s="1"/>
  <c r="BC87" i="1"/>
  <c r="BP81" i="1"/>
  <c r="CC81" i="1" s="1"/>
  <c r="W88" i="1"/>
  <c r="AK82" i="1"/>
  <c r="BJ90" i="1"/>
  <c r="BW84" i="1"/>
  <c r="CJ84" i="1" s="1"/>
  <c r="K89" i="1"/>
  <c r="AE83" i="1"/>
  <c r="BF89" i="1"/>
  <c r="BS83" i="1"/>
  <c r="CF83" i="1" s="1"/>
  <c r="BK87" i="1"/>
  <c r="BX81" i="1"/>
  <c r="CK81" i="1" s="1"/>
  <c r="BB88" i="1"/>
  <c r="BO82" i="1"/>
  <c r="CB82" i="1" s="1"/>
  <c r="BJ89" i="1"/>
  <c r="BW83" i="1"/>
  <c r="CJ83" i="1" s="1"/>
  <c r="BT76" i="1"/>
  <c r="CG76" i="1" s="1"/>
  <c r="BG82" i="1"/>
  <c r="AK75" i="1"/>
  <c r="W81" i="1"/>
  <c r="AG75" i="1"/>
  <c r="O81" i="1"/>
  <c r="G83" i="1"/>
  <c r="AC77" i="1"/>
  <c r="C87" i="1"/>
  <c r="Z81" i="1"/>
  <c r="M87" i="1"/>
  <c r="AF81" i="1"/>
  <c r="BK82" i="1"/>
  <c r="BX76" i="1"/>
  <c r="CK76" i="1" s="1"/>
  <c r="AK77" i="1"/>
  <c r="W83" i="1"/>
  <c r="AE84" i="1"/>
  <c r="K90" i="1"/>
  <c r="BO75" i="1"/>
  <c r="CB75" i="1" s="1"/>
  <c r="BB81" i="1"/>
  <c r="U94" i="1"/>
  <c r="AJ94" i="1" s="1"/>
  <c r="AJ88" i="1"/>
  <c r="BD93" i="1"/>
  <c r="BQ93" i="1" s="1"/>
  <c r="CD93" i="1" s="1"/>
  <c r="BQ87" i="1"/>
  <c r="CD87" i="1" s="1"/>
  <c r="I82" i="1"/>
  <c r="AD76" i="1"/>
  <c r="BE87" i="1"/>
  <c r="BR81" i="1"/>
  <c r="CE81" i="1" s="1"/>
  <c r="O89" i="1"/>
  <c r="AG83" i="1"/>
  <c r="BI96" i="1"/>
  <c r="BV96" i="1" s="1"/>
  <c r="CI96" i="1" s="1"/>
  <c r="BV90" i="1"/>
  <c r="CI90" i="1" s="1"/>
  <c r="K93" i="1"/>
  <c r="AE93" i="1" s="1"/>
  <c r="AE87" i="1"/>
  <c r="BI94" i="1"/>
  <c r="BV94" i="1" s="1"/>
  <c r="CI94" i="1" s="1"/>
  <c r="BV88" i="1"/>
  <c r="CI88" i="1" s="1"/>
  <c r="U90" i="1"/>
  <c r="AJ84" i="1"/>
  <c r="BC89" i="1"/>
  <c r="BP83" i="1"/>
  <c r="CC83" i="1" s="1"/>
  <c r="Q89" i="1"/>
  <c r="AH83" i="1"/>
  <c r="U83" i="1"/>
  <c r="AJ77" i="1"/>
  <c r="Q82" i="1"/>
  <c r="AH76" i="1"/>
  <c r="AB87" i="1"/>
  <c r="E93" i="1"/>
  <c r="AB93" i="1" s="1"/>
  <c r="BQ84" i="1"/>
  <c r="CD84" i="1" s="1"/>
  <c r="BD90" i="1"/>
  <c r="W84" i="1"/>
  <c r="AK78" i="1"/>
  <c r="M89" i="1"/>
  <c r="AF83" i="1"/>
  <c r="Z84" i="1"/>
  <c r="C90" i="1"/>
  <c r="BE89" i="1"/>
  <c r="BR83" i="1"/>
  <c r="CE83" i="1" s="1"/>
  <c r="E90" i="1"/>
  <c r="AB84" i="1"/>
  <c r="AJ87" i="1"/>
  <c r="U93" i="1"/>
  <c r="AJ93" i="1" s="1"/>
  <c r="E89" i="1"/>
  <c r="AB83" i="1"/>
  <c r="BE94" i="1"/>
  <c r="BR94" i="1" s="1"/>
  <c r="CE94" i="1" s="1"/>
  <c r="BR88" i="1"/>
  <c r="CE88" i="1" s="1"/>
  <c r="BU87" i="1"/>
  <c r="CH87" i="1" s="1"/>
  <c r="BH93" i="1"/>
  <c r="BU93" i="1" s="1"/>
  <c r="CH93" i="1" s="1"/>
  <c r="AI84" i="1"/>
  <c r="S90" i="1"/>
  <c r="BW75" i="1"/>
  <c r="CJ75" i="1" s="1"/>
  <c r="BJ81" i="1"/>
  <c r="AC75" i="1"/>
  <c r="G81" i="1"/>
  <c r="BJ88" i="1"/>
  <c r="BW82" i="1"/>
  <c r="CJ82" i="1" s="1"/>
  <c r="M90" i="1"/>
  <c r="AF84" i="1"/>
  <c r="BG83" i="1"/>
  <c r="BT77" i="1"/>
  <c r="CG77" i="1" s="1"/>
  <c r="I87" i="1"/>
  <c r="AD81" i="1"/>
  <c r="BH88" i="1"/>
  <c r="BU82" i="1"/>
  <c r="CH82" i="1" s="1"/>
  <c r="BG84" i="1"/>
  <c r="BT78" i="1"/>
  <c r="CG78" i="1" s="1"/>
  <c r="AZ89" i="1"/>
  <c r="BM83" i="1"/>
  <c r="BZ83" i="1" s="1"/>
  <c r="AK84" i="1" l="1"/>
  <c r="W90" i="1"/>
  <c r="M93" i="1"/>
  <c r="AF93" i="1" s="1"/>
  <c r="AF87" i="1"/>
  <c r="BQ90" i="1"/>
  <c r="CD90" i="1" s="1"/>
  <c r="BD96" i="1"/>
  <c r="BQ96" i="1" s="1"/>
  <c r="CD96" i="1" s="1"/>
  <c r="K96" i="1"/>
  <c r="AE96" i="1" s="1"/>
  <c r="AE90" i="1"/>
  <c r="BG88" i="1"/>
  <c r="BT82" i="1"/>
  <c r="CG82" i="1" s="1"/>
  <c r="I93" i="1"/>
  <c r="AD93" i="1" s="1"/>
  <c r="AD87" i="1"/>
  <c r="BR89" i="1"/>
  <c r="CE89" i="1" s="1"/>
  <c r="BE95" i="1"/>
  <c r="BR95" i="1" s="1"/>
  <c r="CE95" i="1" s="1"/>
  <c r="Q95" i="1"/>
  <c r="AH95" i="1" s="1"/>
  <c r="AH89" i="1"/>
  <c r="AD82" i="1"/>
  <c r="I88" i="1"/>
  <c r="Z87" i="1"/>
  <c r="C93" i="1"/>
  <c r="Z93" i="1" s="1"/>
  <c r="BF95" i="1"/>
  <c r="BS95" i="1" s="1"/>
  <c r="CF95" i="1" s="1"/>
  <c r="BS89" i="1"/>
  <c r="CF89" i="1" s="1"/>
  <c r="BC93" i="1"/>
  <c r="BP93" i="1" s="1"/>
  <c r="CC93" i="1" s="1"/>
  <c r="BP87" i="1"/>
  <c r="CC87" i="1" s="1"/>
  <c r="BF87" i="1"/>
  <c r="BS81" i="1"/>
  <c r="CF81" i="1" s="1"/>
  <c r="BG87" i="1"/>
  <c r="BT81" i="1"/>
  <c r="CG81" i="1" s="1"/>
  <c r="I89" i="1"/>
  <c r="AD83" i="1"/>
  <c r="BQ89" i="1"/>
  <c r="CD89" i="1" s="1"/>
  <c r="BD95" i="1"/>
  <c r="BQ95" i="1" s="1"/>
  <c r="CD95" i="1" s="1"/>
  <c r="AC84" i="1"/>
  <c r="G90" i="1"/>
  <c r="BH94" i="1"/>
  <c r="BU94" i="1" s="1"/>
  <c r="CH94" i="1" s="1"/>
  <c r="BU88" i="1"/>
  <c r="CH88" i="1" s="1"/>
  <c r="AJ83" i="1"/>
  <c r="U89" i="1"/>
  <c r="BK93" i="1"/>
  <c r="BX93" i="1" s="1"/>
  <c r="CK93" i="1" s="1"/>
  <c r="BX87" i="1"/>
  <c r="CK87" i="1" s="1"/>
  <c r="C96" i="1"/>
  <c r="Z96" i="1" s="1"/>
  <c r="Z90" i="1"/>
  <c r="AZ96" i="1"/>
  <c r="BM96" i="1" s="1"/>
  <c r="BZ96" i="1" s="1"/>
  <c r="BM90" i="1"/>
  <c r="BZ90" i="1" s="1"/>
  <c r="BI95" i="1"/>
  <c r="BV95" i="1" s="1"/>
  <c r="CI95" i="1" s="1"/>
  <c r="BV89" i="1"/>
  <c r="CI89" i="1" s="1"/>
  <c r="S94" i="1"/>
  <c r="AI94" i="1" s="1"/>
  <c r="AI88" i="1"/>
  <c r="G87" i="1"/>
  <c r="AC81" i="1"/>
  <c r="AZ95" i="1"/>
  <c r="BM95" i="1" s="1"/>
  <c r="BZ95" i="1" s="1"/>
  <c r="BM89" i="1"/>
  <c r="BZ89" i="1" s="1"/>
  <c r="BJ94" i="1"/>
  <c r="BW94" i="1" s="1"/>
  <c r="CJ94" i="1" s="1"/>
  <c r="BW88" i="1"/>
  <c r="CJ88" i="1" s="1"/>
  <c r="BE93" i="1"/>
  <c r="BR93" i="1" s="1"/>
  <c r="CE93" i="1" s="1"/>
  <c r="BR87" i="1"/>
  <c r="CE87" i="1" s="1"/>
  <c r="G94" i="1"/>
  <c r="AC94" i="1" s="1"/>
  <c r="AC88" i="1"/>
  <c r="BJ87" i="1"/>
  <c r="BW81" i="1"/>
  <c r="CJ81" i="1" s="1"/>
  <c r="BC95" i="1"/>
  <c r="BP95" i="1" s="1"/>
  <c r="CC95" i="1" s="1"/>
  <c r="BP89" i="1"/>
  <c r="CC89" i="1" s="1"/>
  <c r="G89" i="1"/>
  <c r="AC83" i="1"/>
  <c r="AE89" i="1"/>
  <c r="K95" i="1"/>
  <c r="AE95" i="1" s="1"/>
  <c r="BC88" i="1"/>
  <c r="BP82" i="1"/>
  <c r="CC82" i="1" s="1"/>
  <c r="S95" i="1"/>
  <c r="AI95" i="1" s="1"/>
  <c r="AI89" i="1"/>
  <c r="O87" i="1"/>
  <c r="AG81" i="1"/>
  <c r="BH96" i="1"/>
  <c r="BU96" i="1" s="1"/>
  <c r="CH96" i="1" s="1"/>
  <c r="BU90" i="1"/>
  <c r="CH90" i="1" s="1"/>
  <c r="BR90" i="1"/>
  <c r="CE90" i="1" s="1"/>
  <c r="BE96" i="1"/>
  <c r="BR96" i="1" s="1"/>
  <c r="CE96" i="1" s="1"/>
  <c r="W94" i="1"/>
  <c r="AK94" i="1" s="1"/>
  <c r="AK88" i="1"/>
  <c r="W89" i="1"/>
  <c r="AK83" i="1"/>
  <c r="BG89" i="1"/>
  <c r="BT83" i="1"/>
  <c r="CG83" i="1" s="1"/>
  <c r="E95" i="1"/>
  <c r="AB95" i="1" s="1"/>
  <c r="AB89" i="1"/>
  <c r="BJ95" i="1"/>
  <c r="BW95" i="1" s="1"/>
  <c r="CJ95" i="1" s="1"/>
  <c r="BW89" i="1"/>
  <c r="CJ89" i="1" s="1"/>
  <c r="BO90" i="1"/>
  <c r="CB90" i="1" s="1"/>
  <c r="BB96" i="1"/>
  <c r="BO96" i="1" s="1"/>
  <c r="CB96" i="1" s="1"/>
  <c r="BD94" i="1"/>
  <c r="BQ94" i="1" s="1"/>
  <c r="CD94" i="1" s="1"/>
  <c r="BQ88" i="1"/>
  <c r="CD88" i="1" s="1"/>
  <c r="S96" i="1"/>
  <c r="AI96" i="1" s="1"/>
  <c r="AI90" i="1"/>
  <c r="BT84" i="1"/>
  <c r="CG84" i="1" s="1"/>
  <c r="BG90" i="1"/>
  <c r="M96" i="1"/>
  <c r="AF96" i="1" s="1"/>
  <c r="AF90" i="1"/>
  <c r="AF89" i="1"/>
  <c r="M95" i="1"/>
  <c r="AF95" i="1" s="1"/>
  <c r="Q88" i="1"/>
  <c r="AH82" i="1"/>
  <c r="U96" i="1"/>
  <c r="AJ96" i="1" s="1"/>
  <c r="AJ90" i="1"/>
  <c r="O95" i="1"/>
  <c r="AG95" i="1" s="1"/>
  <c r="AG89" i="1"/>
  <c r="BX82" i="1"/>
  <c r="CK82" i="1" s="1"/>
  <c r="BK88" i="1"/>
  <c r="BB94" i="1"/>
  <c r="BO94" i="1" s="1"/>
  <c r="CB94" i="1" s="1"/>
  <c r="BO88" i="1"/>
  <c r="CB88" i="1" s="1"/>
  <c r="BW90" i="1"/>
  <c r="CJ90" i="1" s="1"/>
  <c r="BJ96" i="1"/>
  <c r="BW96" i="1" s="1"/>
  <c r="CJ96" i="1" s="1"/>
  <c r="C95" i="1"/>
  <c r="Z95" i="1" s="1"/>
  <c r="Z89" i="1"/>
  <c r="K94" i="1"/>
  <c r="AE94" i="1" s="1"/>
  <c r="AE88" i="1"/>
  <c r="BP90" i="1"/>
  <c r="CC90" i="1" s="1"/>
  <c r="BC96" i="1"/>
  <c r="BP96" i="1" s="1"/>
  <c r="CC96" i="1" s="1"/>
  <c r="Q93" i="1"/>
  <c r="AH93" i="1" s="1"/>
  <c r="AH87" i="1"/>
  <c r="BB87" i="1"/>
  <c r="BO81" i="1"/>
  <c r="CB81" i="1" s="1"/>
  <c r="W87" i="1"/>
  <c r="AK81" i="1"/>
  <c r="I96" i="1"/>
  <c r="AD96" i="1" s="1"/>
  <c r="AD90" i="1"/>
  <c r="E96" i="1"/>
  <c r="AB96" i="1" s="1"/>
  <c r="AB90" i="1"/>
  <c r="AI87" i="1"/>
  <c r="S93" i="1"/>
  <c r="AI93" i="1" s="1"/>
  <c r="BS90" i="1"/>
  <c r="CF90" i="1" s="1"/>
  <c r="BF96" i="1"/>
  <c r="BS96" i="1" s="1"/>
  <c r="CF96" i="1" s="1"/>
  <c r="BX90" i="1"/>
  <c r="CK90" i="1" s="1"/>
  <c r="BK96" i="1"/>
  <c r="BX96" i="1" s="1"/>
  <c r="CK96" i="1" s="1"/>
  <c r="C94" i="1"/>
  <c r="Z94" i="1" s="1"/>
  <c r="Z88" i="1"/>
  <c r="BK95" i="1"/>
  <c r="BX95" i="1" s="1"/>
  <c r="CK95" i="1" s="1"/>
  <c r="BX89" i="1"/>
  <c r="CK89" i="1" s="1"/>
  <c r="W95" i="1" l="1"/>
  <c r="AK95" i="1" s="1"/>
  <c r="AK89" i="1"/>
  <c r="BG95" i="1"/>
  <c r="BT95" i="1" s="1"/>
  <c r="CG95" i="1" s="1"/>
  <c r="BT89" i="1"/>
  <c r="CG89" i="1" s="1"/>
  <c r="G93" i="1"/>
  <c r="AC93" i="1" s="1"/>
  <c r="AC87" i="1"/>
  <c r="BF93" i="1"/>
  <c r="BS93" i="1" s="1"/>
  <c r="CF93" i="1" s="1"/>
  <c r="BS87" i="1"/>
  <c r="CF87" i="1" s="1"/>
  <c r="BT88" i="1"/>
  <c r="CG88" i="1" s="1"/>
  <c r="BG94" i="1"/>
  <c r="BT94" i="1" s="1"/>
  <c r="CG94" i="1" s="1"/>
  <c r="O93" i="1"/>
  <c r="AG93" i="1" s="1"/>
  <c r="AG87" i="1"/>
  <c r="G95" i="1"/>
  <c r="AC95" i="1" s="1"/>
  <c r="AC89" i="1"/>
  <c r="BT90" i="1"/>
  <c r="CG90" i="1" s="1"/>
  <c r="BG96" i="1"/>
  <c r="BT96" i="1" s="1"/>
  <c r="CG96" i="1" s="1"/>
  <c r="U95" i="1"/>
  <c r="AJ95" i="1" s="1"/>
  <c r="AJ89" i="1"/>
  <c r="I95" i="1"/>
  <c r="AD95" i="1" s="1"/>
  <c r="AD89" i="1"/>
  <c r="AH88" i="1"/>
  <c r="Q94" i="1"/>
  <c r="AH94" i="1" s="1"/>
  <c r="BC94" i="1"/>
  <c r="BP94" i="1" s="1"/>
  <c r="CC94" i="1" s="1"/>
  <c r="BP88" i="1"/>
  <c r="CC88" i="1" s="1"/>
  <c r="BJ93" i="1"/>
  <c r="BW93" i="1" s="1"/>
  <c r="CJ93" i="1" s="1"/>
  <c r="BW87" i="1"/>
  <c r="CJ87" i="1" s="1"/>
  <c r="BG93" i="1"/>
  <c r="BT93" i="1" s="1"/>
  <c r="CG93" i="1" s="1"/>
  <c r="BT87" i="1"/>
  <c r="CG87" i="1" s="1"/>
  <c r="BB93" i="1"/>
  <c r="BO93" i="1" s="1"/>
  <c r="CB93" i="1" s="1"/>
  <c r="BO87" i="1"/>
  <c r="CB87" i="1" s="1"/>
  <c r="BK94" i="1"/>
  <c r="BX94" i="1" s="1"/>
  <c r="CK94" i="1" s="1"/>
  <c r="BX88" i="1"/>
  <c r="CK88" i="1" s="1"/>
  <c r="AC90" i="1"/>
  <c r="G96" i="1"/>
  <c r="AC96" i="1" s="1"/>
  <c r="I94" i="1"/>
  <c r="AD94" i="1" s="1"/>
  <c r="AD88" i="1"/>
  <c r="AK90" i="1"/>
  <c r="W96" i="1"/>
  <c r="AK96" i="1" s="1"/>
  <c r="W93" i="1"/>
  <c r="AK93" i="1" s="1"/>
  <c r="AK87" i="1"/>
</calcChain>
</file>

<file path=xl/comments1.xml><?xml version="1.0" encoding="utf-8"?>
<comments xmlns="http://schemas.openxmlformats.org/spreadsheetml/2006/main">
  <authors>
    <author>pc.villanueva</author>
    <author>Dean</author>
  </authors>
  <commentList>
    <comment ref="C71" authorId="0" shapeId="0">
      <text>
        <r>
          <rPr>
            <sz val="9"/>
            <color indexed="81"/>
            <rFont val="Tahoma"/>
            <family val="2"/>
          </rPr>
          <t>from 193.8</t>
        </r>
      </text>
    </comment>
    <comment ref="AX108" authorId="1" shapeId="0">
      <text>
        <r>
          <rPr>
            <b/>
            <sz val="9"/>
            <color indexed="81"/>
            <rFont val="Tahoma"/>
            <family val="2"/>
          </rPr>
          <t>Dean:</t>
        </r>
        <r>
          <rPr>
            <sz val="9"/>
            <color indexed="81"/>
            <rFont val="Tahoma"/>
            <family val="2"/>
          </rPr>
          <t xml:space="preserve">
Derived employment index by honoring imputed prod per worker index</t>
        </r>
      </text>
    </comment>
  </commentList>
</comments>
</file>

<file path=xl/sharedStrings.xml><?xml version="1.0" encoding="utf-8"?>
<sst xmlns="http://schemas.openxmlformats.org/spreadsheetml/2006/main" count="854" uniqueCount="50">
  <si>
    <t>Table 3.1</t>
  </si>
  <si>
    <t>Table 3.1.1</t>
  </si>
  <si>
    <t>Table 3.2</t>
  </si>
  <si>
    <t>Table 3.3</t>
  </si>
  <si>
    <t>Table 3.3.1</t>
  </si>
  <si>
    <t>Table 3.3.2</t>
  </si>
  <si>
    <t>QUARTERLY INDICES ON VOLUME OF PRODUCTION</t>
  </si>
  <si>
    <t>QUARTERLY INDICES ON VOLUME OF PRODUCTION PER WORKER</t>
  </si>
  <si>
    <t xml:space="preserve"> </t>
  </si>
  <si>
    <t>QUARTERLY INDICES ON EMPLOYMENT</t>
  </si>
  <si>
    <t>QUARTERLY INDICES ON COMPENSATION</t>
  </si>
  <si>
    <t>QUARTERLY INDICES ON COMPENSATION PER EMPLOYEE</t>
  </si>
  <si>
    <t>MINING AND QUARRYING</t>
  </si>
  <si>
    <t>(1978=100)</t>
  </si>
  <si>
    <t>AT CURRENT PRICES</t>
  </si>
  <si>
    <t>AT CONSTANT PRICES</t>
  </si>
  <si>
    <t>YEAR/   QUARTER</t>
  </si>
  <si>
    <t>TOTAL</t>
  </si>
  <si>
    <t>METALLIC</t>
  </si>
  <si>
    <t>NON-METALLIC</t>
  </si>
  <si>
    <t>Total</t>
  </si>
  <si>
    <t>Gold</t>
  </si>
  <si>
    <t>Copper</t>
  </si>
  <si>
    <t>Nickel</t>
  </si>
  <si>
    <t>Chromium</t>
  </si>
  <si>
    <t>Other</t>
  </si>
  <si>
    <t>Crude Oil</t>
  </si>
  <si>
    <t>Stone, Clay Sandpits</t>
  </si>
  <si>
    <t>1997, Ave.</t>
  </si>
  <si>
    <t>a/</t>
  </si>
  <si>
    <t>Q1</t>
  </si>
  <si>
    <t>Q2</t>
  </si>
  <si>
    <t>Q3</t>
  </si>
  <si>
    <t>Q4</t>
  </si>
  <si>
    <t>1998, Ave.</t>
  </si>
  <si>
    <t>1999, Ave.</t>
  </si>
  <si>
    <t>2000, Ave.</t>
  </si>
  <si>
    <t>-</t>
  </si>
  <si>
    <t>R</t>
  </si>
  <si>
    <t>2001</t>
  </si>
  <si>
    <t>2002</t>
  </si>
  <si>
    <t>2003</t>
  </si>
  <si>
    <t>2004</t>
  </si>
  <si>
    <t xml:space="preserve">          -</t>
  </si>
  <si>
    <t>2005</t>
  </si>
  <si>
    <t>2006</t>
  </si>
  <si>
    <t>2007</t>
  </si>
  <si>
    <t>2008</t>
  </si>
  <si>
    <t>2009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</si>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</sst>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General_)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ms Rmn"/>
    </font>
    <font>
      <sz val="10"/>
      <name val="Tms Rmn"/>
    </font>
    <font>
      <sz val="8"/>
      <name val="Tms Rmn"/>
    </font>
    <font>
      <b/>
      <vertAlign val="superscript"/>
      <sz val="8"/>
      <name val="Tms Rmn"/>
    </font>
    <font>
      <sz val="5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5"/>
      <color indexed="9"/>
      <name val="Arial"/>
      <family val="2"/>
    </font>
    <font>
      <sz val="12"/>
      <color indexed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vertAlign val="superscript"/>
      <sz val="8.5"/>
      <name val="Arial"/>
      <family val="2"/>
    </font>
    <font>
      <b/>
      <vertAlign val="superscript"/>
      <sz val="8.5"/>
      <color indexed="9"/>
      <name val="Arial"/>
      <family val="2"/>
    </font>
    <font>
      <vertAlign val="superscript"/>
      <sz val="8.5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2" fillId="0" borderId="0"/>
  </cellStyleXfs>
  <cellXfs count="231">
    <xf numFmtId="0" fontId="0" fillId="0" borderId="0" xfId="0"/>
    <xf numFmtId="164" fontId="2" fillId="2" borderId="0" xfId="1" applyNumberFormat="1" applyFont="1" applyFill="1" applyBorder="1"/>
    <xf numFmtId="164" fontId="3" fillId="2" borderId="0" xfId="1" applyNumberFormat="1" applyFont="1" applyFill="1" applyBorder="1" applyProtection="1"/>
    <xf numFmtId="164" fontId="4" fillId="2" borderId="0" xfId="1" applyNumberFormat="1" applyFont="1" applyFill="1" applyBorder="1" applyProtection="1"/>
    <xf numFmtId="164" fontId="5" fillId="2" borderId="0" xfId="1" applyNumberFormat="1" applyFont="1" applyFill="1" applyBorder="1" applyProtection="1"/>
    <xf numFmtId="164" fontId="3" fillId="2" borderId="0" xfId="1" applyNumberFormat="1" applyFont="1" applyFill="1" applyBorder="1"/>
    <xf numFmtId="164" fontId="2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 applyProtection="1">
      <alignment horizontal="left"/>
    </xf>
    <xf numFmtId="164" fontId="6" fillId="2" borderId="0" xfId="1" applyNumberFormat="1" applyFont="1" applyFill="1" applyBorder="1" applyProtection="1"/>
    <xf numFmtId="164" fontId="2" fillId="2" borderId="0" xfId="1" quotePrefix="1" applyNumberFormat="1" applyFont="1" applyFill="1" applyBorder="1" applyAlignment="1" applyProtection="1">
      <alignment horizontal="left"/>
    </xf>
    <xf numFmtId="164" fontId="3" fillId="2" borderId="0" xfId="1" applyNumberFormat="1" applyFont="1" applyFill="1" applyBorder="1" applyAlignment="1" applyProtection="1">
      <alignment horizontal="right" vertical="center" wrapText="1"/>
    </xf>
    <xf numFmtId="164" fontId="7" fillId="2" borderId="0" xfId="1" applyNumberFormat="1" applyFont="1" applyFill="1" applyBorder="1" applyAlignment="1" applyProtection="1">
      <alignment horizontal="left"/>
    </xf>
    <xf numFmtId="164" fontId="1" fillId="2" borderId="0" xfId="1" applyNumberFormat="1" applyFont="1" applyFill="1" applyBorder="1" applyProtection="1"/>
    <xf numFmtId="164" fontId="8" fillId="2" borderId="0" xfId="1" applyNumberFormat="1" applyFont="1" applyFill="1" applyBorder="1" applyProtection="1"/>
    <xf numFmtId="164" fontId="9" fillId="2" borderId="0" xfId="1" applyNumberFormat="1" applyFont="1" applyFill="1" applyBorder="1" applyProtection="1"/>
    <xf numFmtId="164" fontId="10" fillId="2" borderId="0" xfId="1" applyNumberFormat="1" applyFont="1" applyFill="1" applyBorder="1" applyProtection="1"/>
    <xf numFmtId="164" fontId="7" fillId="2" borderId="0" xfId="1" quotePrefix="1" applyNumberFormat="1" applyFont="1" applyFill="1" applyBorder="1" applyAlignment="1" applyProtection="1">
      <alignment horizontal="left"/>
    </xf>
    <xf numFmtId="164" fontId="1" fillId="2" borderId="1" xfId="1" applyNumberFormat="1" applyFont="1" applyFill="1" applyBorder="1" applyProtection="1"/>
    <xf numFmtId="164" fontId="7" fillId="2" borderId="1" xfId="1" quotePrefix="1" applyNumberFormat="1" applyFont="1" applyFill="1" applyBorder="1" applyAlignment="1" applyProtection="1">
      <alignment horizontal="left"/>
    </xf>
    <xf numFmtId="164" fontId="2" fillId="2" borderId="1" xfId="1" quotePrefix="1" applyNumberFormat="1" applyFont="1" applyFill="1" applyBorder="1" applyAlignment="1" applyProtection="1">
      <alignment horizontal="center"/>
    </xf>
    <xf numFmtId="164" fontId="10" fillId="2" borderId="1" xfId="1" applyNumberFormat="1" applyFont="1" applyFill="1" applyBorder="1" applyProtection="1"/>
    <xf numFmtId="164" fontId="7" fillId="2" borderId="0" xfId="1" applyNumberFormat="1" applyFont="1" applyFill="1" applyBorder="1"/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11" fillId="2" borderId="3" xfId="1" applyNumberFormat="1" applyFont="1" applyFill="1" applyBorder="1" applyAlignment="1" applyProtection="1">
      <alignment horizontal="center" vertical="center" wrapText="1"/>
    </xf>
    <xf numFmtId="164" fontId="11" fillId="2" borderId="3" xfId="1" applyNumberFormat="1" applyFont="1" applyFill="1" applyBorder="1" applyAlignment="1" applyProtection="1">
      <alignment horizontal="center" vertical="center" wrapText="1"/>
    </xf>
    <xf numFmtId="164" fontId="8" fillId="2" borderId="4" xfId="1" applyNumberFormat="1" applyFont="1" applyFill="1" applyBorder="1" applyAlignment="1" applyProtection="1">
      <alignment horizontal="center" vertical="center" wrapText="1"/>
    </xf>
    <xf numFmtId="164" fontId="11" fillId="2" borderId="5" xfId="1" applyNumberFormat="1" applyFont="1" applyFill="1" applyBorder="1" applyAlignment="1" applyProtection="1">
      <alignment horizontal="center" vertical="center" wrapText="1"/>
    </xf>
    <xf numFmtId="164" fontId="11" fillId="2" borderId="6" xfId="1" applyNumberFormat="1" applyFont="1" applyFill="1" applyBorder="1" applyAlignment="1" applyProtection="1">
      <alignment horizontal="center" vertical="center" wrapText="1"/>
    </xf>
    <xf numFmtId="164" fontId="11" fillId="2" borderId="7" xfId="1" applyNumberFormat="1" applyFont="1" applyFill="1" applyBorder="1" applyAlignment="1" applyProtection="1">
      <alignment horizontal="center" vertical="center" wrapText="1"/>
    </xf>
    <xf numFmtId="164" fontId="11" fillId="2" borderId="6" xfId="1" applyNumberFormat="1" applyFont="1" applyFill="1" applyBorder="1" applyAlignment="1" applyProtection="1">
      <alignment horizontal="center" vertical="center" wrapText="1"/>
    </xf>
    <xf numFmtId="164" fontId="11" fillId="2" borderId="8" xfId="1" applyNumberFormat="1" applyFont="1" applyFill="1" applyBorder="1" applyAlignment="1" applyProtection="1">
      <alignment horizontal="center" vertical="center" wrapText="1"/>
    </xf>
    <xf numFmtId="164" fontId="11" fillId="2" borderId="9" xfId="1" applyNumberFormat="1" applyFont="1" applyFill="1" applyBorder="1" applyAlignment="1" applyProtection="1">
      <alignment horizontal="center" vertical="center" wrapText="1"/>
    </xf>
    <xf numFmtId="165" fontId="12" fillId="2" borderId="4" xfId="2" applyFill="1" applyBorder="1" applyAlignment="1">
      <alignment horizontal="center" vertical="center" wrapText="1"/>
    </xf>
    <xf numFmtId="164" fontId="11" fillId="2" borderId="10" xfId="1" applyNumberFormat="1" applyFont="1" applyFill="1" applyBorder="1" applyAlignment="1" applyProtection="1">
      <alignment horizontal="center" vertical="center" wrapText="1"/>
    </xf>
    <xf numFmtId="164" fontId="11" fillId="2" borderId="11" xfId="1" applyNumberFormat="1" applyFont="1" applyFill="1" applyBorder="1" applyAlignment="1" applyProtection="1">
      <alignment horizontal="center" vertical="center" wrapText="1"/>
    </xf>
    <xf numFmtId="164" fontId="2" fillId="2" borderId="12" xfId="1" applyNumberFormat="1" applyFont="1" applyFill="1" applyBorder="1" applyAlignment="1" applyProtection="1">
      <alignment horizontal="center" vertical="center" wrapText="1"/>
    </xf>
    <xf numFmtId="164" fontId="11" fillId="2" borderId="4" xfId="1" applyNumberFormat="1" applyFont="1" applyFill="1" applyBorder="1" applyAlignment="1" applyProtection="1">
      <alignment horizontal="center" vertical="center" wrapText="1"/>
    </xf>
    <xf numFmtId="164" fontId="13" fillId="2" borderId="13" xfId="1" applyNumberFormat="1" applyFont="1" applyFill="1" applyBorder="1" applyAlignment="1">
      <alignment horizontal="center" vertical="center" wrapText="1"/>
    </xf>
    <xf numFmtId="164" fontId="12" fillId="2" borderId="14" xfId="1" applyNumberFormat="1" applyFont="1" applyFill="1" applyBorder="1" applyAlignment="1">
      <alignment horizontal="center" vertical="center" wrapText="1"/>
    </xf>
    <xf numFmtId="164" fontId="14" fillId="2" borderId="14" xfId="1" applyNumberFormat="1" applyFont="1" applyFill="1" applyBorder="1" applyAlignment="1">
      <alignment vertical="center" wrapText="1"/>
    </xf>
    <xf numFmtId="164" fontId="15" fillId="2" borderId="15" xfId="1" applyNumberFormat="1" applyFont="1" applyFill="1" applyBorder="1" applyAlignment="1">
      <alignment vertical="center" wrapText="1"/>
    </xf>
    <xf numFmtId="164" fontId="11" fillId="2" borderId="14" xfId="1" applyNumberFormat="1" applyFont="1" applyFill="1" applyBorder="1" applyAlignment="1" applyProtection="1">
      <alignment horizontal="center" vertical="center" wrapText="1"/>
    </xf>
    <xf numFmtId="164" fontId="11" fillId="2" borderId="16" xfId="1" applyNumberFormat="1" applyFont="1" applyFill="1" applyBorder="1" applyAlignment="1" applyProtection="1">
      <alignment horizontal="center" vertical="center" wrapText="1"/>
    </xf>
    <xf numFmtId="164" fontId="11" fillId="2" borderId="17" xfId="1" applyNumberFormat="1" applyFont="1" applyFill="1" applyBorder="1" applyAlignment="1" applyProtection="1">
      <alignment horizontal="center" vertical="center" wrapText="1"/>
    </xf>
    <xf numFmtId="164" fontId="11" fillId="2" borderId="18" xfId="1" applyNumberFormat="1" applyFont="1" applyFill="1" applyBorder="1" applyAlignment="1" applyProtection="1">
      <alignment horizontal="center" vertical="center" wrapText="1"/>
    </xf>
    <xf numFmtId="164" fontId="11" fillId="2" borderId="16" xfId="1" applyNumberFormat="1" applyFont="1" applyFill="1" applyBorder="1" applyAlignment="1" applyProtection="1">
      <alignment horizontal="center" vertical="center" wrapText="1"/>
    </xf>
    <xf numFmtId="164" fontId="11" fillId="2" borderId="19" xfId="1" applyNumberFormat="1" applyFont="1" applyFill="1" applyBorder="1" applyAlignment="1" applyProtection="1">
      <alignment horizontal="center" vertical="center" wrapText="1"/>
    </xf>
    <xf numFmtId="165" fontId="12" fillId="2" borderId="20" xfId="2" applyFill="1" applyBorder="1" applyAlignment="1">
      <alignment horizontal="center" vertical="center" wrapText="1"/>
    </xf>
    <xf numFmtId="165" fontId="12" fillId="2" borderId="15" xfId="2" applyFill="1" applyBorder="1" applyAlignment="1">
      <alignment horizontal="center" vertical="center" wrapText="1"/>
    </xf>
    <xf numFmtId="164" fontId="11" fillId="2" borderId="21" xfId="1" applyNumberFormat="1" applyFont="1" applyFill="1" applyBorder="1" applyAlignment="1" applyProtection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 wrapText="1"/>
    </xf>
    <xf numFmtId="164" fontId="11" fillId="2" borderId="20" xfId="1" applyNumberFormat="1" applyFont="1" applyFill="1" applyBorder="1" applyAlignment="1" applyProtection="1">
      <alignment horizontal="center" vertical="center" wrapText="1"/>
    </xf>
    <xf numFmtId="164" fontId="11" fillId="2" borderId="15" xfId="1" applyNumberFormat="1" applyFont="1" applyFill="1" applyBorder="1" applyAlignment="1" applyProtection="1">
      <alignment horizontal="center" vertical="center" wrapText="1"/>
    </xf>
    <xf numFmtId="164" fontId="11" fillId="2" borderId="0" xfId="1" applyNumberFormat="1" applyFont="1" applyFill="1" applyBorder="1"/>
    <xf numFmtId="164" fontId="11" fillId="2" borderId="23" xfId="1" applyNumberFormat="1" applyFont="1" applyFill="1" applyBorder="1" applyAlignment="1" applyProtection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11" fillId="2" borderId="0" xfId="1" applyNumberFormat="1" applyFont="1" applyFill="1" applyBorder="1" applyAlignment="1" applyProtection="1">
      <alignment horizontal="right" vertical="center"/>
    </xf>
    <xf numFmtId="164" fontId="8" fillId="2" borderId="0" xfId="1" applyNumberFormat="1" applyFont="1" applyFill="1" applyBorder="1" applyAlignment="1" applyProtection="1">
      <alignment horizontal="right" vertical="center"/>
    </xf>
    <xf numFmtId="164" fontId="8" fillId="2" borderId="24" xfId="1" applyNumberFormat="1" applyFont="1" applyFill="1" applyBorder="1" applyAlignment="1" applyProtection="1">
      <alignment horizontal="right" vertical="center"/>
    </xf>
    <xf numFmtId="164" fontId="9" fillId="2" borderId="0" xfId="1" applyNumberFormat="1" applyFont="1" applyFill="1" applyBorder="1" applyAlignment="1" applyProtection="1">
      <alignment horizontal="right" vertical="center"/>
    </xf>
    <xf numFmtId="164" fontId="11" fillId="2" borderId="0" xfId="1" applyNumberFormat="1" applyFont="1" applyFill="1" applyBorder="1" applyAlignment="1" applyProtection="1">
      <alignment horizontal="center"/>
    </xf>
    <xf numFmtId="164" fontId="11" fillId="2" borderId="24" xfId="1" applyNumberFormat="1" applyFont="1" applyFill="1" applyBorder="1" applyAlignment="1" applyProtection="1">
      <alignment horizontal="right" vertical="center"/>
    </xf>
    <xf numFmtId="164" fontId="11" fillId="2" borderId="0" xfId="1" applyNumberFormat="1" applyFont="1" applyFill="1" applyBorder="1" applyAlignment="1" applyProtection="1">
      <alignment vertical="center"/>
    </xf>
    <xf numFmtId="164" fontId="11" fillId="2" borderId="24" xfId="1" applyNumberFormat="1" applyFont="1" applyFill="1" applyBorder="1" applyAlignment="1" applyProtection="1">
      <alignment vertical="center"/>
    </xf>
    <xf numFmtId="164" fontId="7" fillId="2" borderId="0" xfId="1" applyNumberFormat="1" applyFont="1" applyFill="1" applyBorder="1" applyAlignment="1">
      <alignment vertical="center"/>
    </xf>
    <xf numFmtId="164" fontId="10" fillId="2" borderId="23" xfId="1" applyNumberFormat="1" applyFont="1" applyFill="1" applyBorder="1" applyAlignment="1" applyProtection="1">
      <alignment horizontal="center"/>
    </xf>
    <xf numFmtId="164" fontId="10" fillId="2" borderId="0" xfId="1" applyNumberFormat="1" applyFont="1" applyFill="1" applyBorder="1" applyAlignment="1" applyProtection="1">
      <alignment horizontal="center"/>
    </xf>
    <xf numFmtId="164" fontId="10" fillId="2" borderId="0" xfId="1" applyNumberFormat="1" applyFont="1" applyFill="1" applyBorder="1" applyAlignment="1" applyProtection="1">
      <alignment horizontal="right"/>
    </xf>
    <xf numFmtId="164" fontId="8" fillId="2" borderId="0" xfId="1" applyNumberFormat="1" applyFont="1" applyFill="1" applyBorder="1" applyAlignment="1" applyProtection="1">
      <alignment horizontal="right"/>
    </xf>
    <xf numFmtId="164" fontId="8" fillId="2" borderId="24" xfId="1" applyNumberFormat="1" applyFont="1" applyFill="1" applyBorder="1" applyAlignment="1" applyProtection="1">
      <alignment horizontal="right"/>
    </xf>
    <xf numFmtId="164" fontId="9" fillId="2" borderId="0" xfId="1" applyNumberFormat="1" applyFont="1" applyFill="1" applyBorder="1" applyAlignment="1" applyProtection="1">
      <alignment horizontal="right"/>
    </xf>
    <xf numFmtId="164" fontId="10" fillId="2" borderId="0" xfId="1" applyNumberFormat="1" applyFont="1" applyFill="1" applyBorder="1" applyAlignment="1" applyProtection="1">
      <alignment horizontal="right" vertical="center"/>
    </xf>
    <xf numFmtId="164" fontId="10" fillId="2" borderId="24" xfId="1" applyNumberFormat="1" applyFont="1" applyFill="1" applyBorder="1" applyAlignment="1" applyProtection="1">
      <alignment horizontal="right" vertical="center"/>
    </xf>
    <xf numFmtId="164" fontId="10" fillId="2" borderId="24" xfId="1" applyNumberFormat="1" applyFont="1" applyFill="1" applyBorder="1" applyAlignment="1" applyProtection="1">
      <alignment horizontal="right"/>
    </xf>
    <xf numFmtId="164" fontId="10" fillId="2" borderId="24" xfId="1" applyNumberFormat="1" applyFont="1" applyFill="1" applyBorder="1" applyProtection="1"/>
    <xf numFmtId="164" fontId="10" fillId="2" borderId="0" xfId="1" applyNumberFormat="1" applyFont="1" applyFill="1" applyBorder="1" applyAlignment="1" applyProtection="1">
      <alignment horizontal="center" vertical="center"/>
    </xf>
    <xf numFmtId="164" fontId="1" fillId="2" borderId="0" xfId="1" applyNumberFormat="1" applyFont="1" applyFill="1" applyBorder="1"/>
    <xf numFmtId="164" fontId="10" fillId="2" borderId="0" xfId="1" applyNumberFormat="1" applyFont="1" applyFill="1" applyBorder="1" applyAlignment="1">
      <alignment horizontal="right"/>
    </xf>
    <xf numFmtId="164" fontId="8" fillId="2" borderId="0" xfId="1" applyNumberFormat="1" applyFont="1" applyFill="1" applyBorder="1" applyAlignment="1">
      <alignment horizontal="right"/>
    </xf>
    <xf numFmtId="164" fontId="8" fillId="2" borderId="24" xfId="1" applyNumberFormat="1" applyFont="1" applyFill="1" applyBorder="1" applyAlignment="1">
      <alignment horizontal="right"/>
    </xf>
    <xf numFmtId="164" fontId="9" fillId="2" borderId="0" xfId="1" applyNumberFormat="1" applyFont="1" applyFill="1" applyBorder="1" applyAlignment="1">
      <alignment horizontal="right"/>
    </xf>
    <xf numFmtId="164" fontId="10" fillId="2" borderId="24" xfId="1" applyNumberFormat="1" applyFont="1" applyFill="1" applyBorder="1" applyAlignment="1">
      <alignment horizontal="right"/>
    </xf>
    <xf numFmtId="164" fontId="10" fillId="2" borderId="0" xfId="1" applyNumberFormat="1" applyFont="1" applyFill="1" applyBorder="1"/>
    <xf numFmtId="164" fontId="10" fillId="2" borderId="24" xfId="1" applyNumberFormat="1" applyFont="1" applyFill="1" applyBorder="1"/>
    <xf numFmtId="164" fontId="11" fillId="2" borderId="0" xfId="1" applyNumberFormat="1" applyFont="1" applyFill="1" applyBorder="1" applyProtection="1"/>
    <xf numFmtId="164" fontId="8" fillId="2" borderId="24" xfId="1" applyNumberFormat="1" applyFont="1" applyFill="1" applyBorder="1" applyProtection="1"/>
    <xf numFmtId="164" fontId="11" fillId="2" borderId="24" xfId="1" applyNumberFormat="1" applyFont="1" applyFill="1" applyBorder="1" applyProtection="1"/>
    <xf numFmtId="164" fontId="11" fillId="2" borderId="25" xfId="1" quotePrefix="1" applyNumberFormat="1" applyFont="1" applyFill="1" applyBorder="1" applyAlignment="1" applyProtection="1">
      <alignment horizontal="center" vertical="center"/>
    </xf>
    <xf numFmtId="164" fontId="11" fillId="2" borderId="26" xfId="1" quotePrefix="1" applyNumberFormat="1" applyFont="1" applyFill="1" applyBorder="1" applyAlignment="1" applyProtection="1">
      <alignment horizontal="center" vertical="center"/>
    </xf>
    <xf numFmtId="164" fontId="11" fillId="2" borderId="26" xfId="1" applyNumberFormat="1" applyFont="1" applyFill="1" applyBorder="1" applyProtection="1"/>
    <xf numFmtId="164" fontId="16" fillId="2" borderId="26" xfId="1" applyNumberFormat="1" applyFont="1" applyFill="1" applyBorder="1" applyAlignment="1" applyProtection="1">
      <alignment horizontal="left" vertical="top"/>
    </xf>
    <xf numFmtId="164" fontId="11" fillId="2" borderId="27" xfId="1" applyNumberFormat="1" applyFont="1" applyFill="1" applyBorder="1" applyProtection="1"/>
    <xf numFmtId="164" fontId="8" fillId="2" borderId="27" xfId="1" applyNumberFormat="1" applyFont="1" applyFill="1" applyBorder="1" applyProtection="1"/>
    <xf numFmtId="164" fontId="11" fillId="2" borderId="28" xfId="1" applyNumberFormat="1" applyFont="1" applyFill="1" applyBorder="1" applyProtection="1"/>
    <xf numFmtId="164" fontId="8" fillId="2" borderId="29" xfId="1" applyNumberFormat="1" applyFont="1" applyFill="1" applyBorder="1" applyProtection="1"/>
    <xf numFmtId="164" fontId="11" fillId="2" borderId="28" xfId="1" applyNumberFormat="1" applyFont="1" applyFill="1" applyBorder="1" applyAlignment="1" applyProtection="1">
      <alignment horizontal="right" vertical="center"/>
    </xf>
    <xf numFmtId="164" fontId="11" fillId="2" borderId="28" xfId="1" applyNumberFormat="1" applyFont="1" applyFill="1" applyBorder="1" applyAlignment="1" applyProtection="1">
      <alignment horizontal="center"/>
    </xf>
    <xf numFmtId="164" fontId="11" fillId="2" borderId="30" xfId="1" applyNumberFormat="1" applyFont="1" applyFill="1" applyBorder="1" applyAlignment="1" applyProtection="1">
      <alignment horizontal="right" vertical="center"/>
    </xf>
    <xf numFmtId="164" fontId="11" fillId="2" borderId="31" xfId="1" applyNumberFormat="1" applyFont="1" applyFill="1" applyBorder="1" applyAlignment="1" applyProtection="1">
      <alignment horizontal="center" wrapText="1"/>
    </xf>
    <xf numFmtId="164" fontId="16" fillId="2" borderId="27" xfId="1" applyNumberFormat="1" applyFont="1" applyFill="1" applyBorder="1" applyAlignment="1" applyProtection="1">
      <alignment horizontal="left" vertical="top" wrapText="1"/>
    </xf>
    <xf numFmtId="164" fontId="11" fillId="2" borderId="30" xfId="1" applyNumberFormat="1" applyFont="1" applyFill="1" applyBorder="1" applyProtection="1"/>
    <xf numFmtId="164" fontId="11" fillId="2" borderId="28" xfId="1" applyNumberFormat="1" applyFont="1" applyFill="1" applyBorder="1" applyAlignment="1" applyProtection="1">
      <alignment horizontal="center" vertical="center"/>
    </xf>
    <xf numFmtId="164" fontId="16" fillId="2" borderId="27" xfId="1" applyNumberFormat="1" applyFont="1" applyFill="1" applyBorder="1" applyAlignment="1" applyProtection="1">
      <alignment horizontal="left" vertical="top"/>
    </xf>
    <xf numFmtId="164" fontId="16" fillId="2" borderId="0" xfId="1" applyNumberFormat="1" applyFont="1" applyFill="1" applyBorder="1" applyAlignment="1" applyProtection="1">
      <alignment horizontal="left" vertical="top"/>
    </xf>
    <xf numFmtId="164" fontId="9" fillId="2" borderId="27" xfId="1" applyNumberFormat="1" applyFont="1" applyFill="1" applyBorder="1" applyProtection="1"/>
    <xf numFmtId="164" fontId="17" fillId="2" borderId="0" xfId="1" applyNumberFormat="1" applyFont="1" applyFill="1" applyBorder="1" applyAlignment="1" applyProtection="1">
      <alignment vertical="top"/>
    </xf>
    <xf numFmtId="164" fontId="11" fillId="2" borderId="0" xfId="1" quotePrefix="1" applyNumberFormat="1" applyFont="1" applyFill="1" applyBorder="1" applyAlignment="1" applyProtection="1">
      <alignment horizontal="center"/>
    </xf>
    <xf numFmtId="164" fontId="18" fillId="2" borderId="32" xfId="1" applyNumberFormat="1" applyFont="1" applyFill="1" applyBorder="1" applyAlignment="1" applyProtection="1">
      <alignment horizontal="center"/>
    </xf>
    <xf numFmtId="164" fontId="18" fillId="2" borderId="1" xfId="1" applyNumberFormat="1" applyFont="1" applyFill="1" applyBorder="1" applyAlignment="1" applyProtection="1">
      <alignment horizontal="center"/>
    </xf>
    <xf numFmtId="164" fontId="18" fillId="2" borderId="1" xfId="1" applyNumberFormat="1" applyFont="1" applyFill="1" applyBorder="1" applyProtection="1"/>
    <xf numFmtId="164" fontId="16" fillId="2" borderId="1" xfId="1" applyNumberFormat="1" applyFont="1" applyFill="1" applyBorder="1" applyAlignment="1" applyProtection="1">
      <alignment horizontal="left" vertical="top"/>
    </xf>
    <xf numFmtId="164" fontId="8" fillId="2" borderId="1" xfId="1" applyNumberFormat="1" applyFont="1" applyFill="1" applyBorder="1" applyProtection="1"/>
    <xf numFmtId="164" fontId="19" fillId="2" borderId="1" xfId="1" quotePrefix="1" applyNumberFormat="1" applyFont="1" applyFill="1" applyBorder="1" applyAlignment="1" applyProtection="1">
      <alignment horizontal="center"/>
    </xf>
    <xf numFmtId="164" fontId="8" fillId="2" borderId="33" xfId="1" applyNumberFormat="1" applyFont="1" applyFill="1" applyBorder="1" applyProtection="1"/>
    <xf numFmtId="164" fontId="20" fillId="2" borderId="1" xfId="1" applyNumberFormat="1" applyFont="1" applyFill="1" applyBorder="1" applyAlignment="1" applyProtection="1">
      <alignment horizontal="left" vertical="top"/>
    </xf>
    <xf numFmtId="164" fontId="18" fillId="2" borderId="1" xfId="1" applyNumberFormat="1" applyFont="1" applyFill="1" applyBorder="1" applyAlignment="1" applyProtection="1">
      <alignment horizontal="right" vertical="center"/>
    </xf>
    <xf numFmtId="164" fontId="18" fillId="2" borderId="33" xfId="1" applyNumberFormat="1" applyFont="1" applyFill="1" applyBorder="1" applyAlignment="1" applyProtection="1">
      <alignment horizontal="right" vertical="center"/>
    </xf>
    <xf numFmtId="164" fontId="18" fillId="2" borderId="33" xfId="1" applyNumberFormat="1" applyFont="1" applyFill="1" applyBorder="1" applyProtection="1"/>
    <xf numFmtId="164" fontId="18" fillId="2" borderId="1" xfId="1" applyNumberFormat="1" applyFont="1" applyFill="1" applyBorder="1" applyAlignment="1" applyProtection="1">
      <alignment horizontal="center" vertical="center"/>
    </xf>
    <xf numFmtId="164" fontId="21" fillId="2" borderId="0" xfId="1" applyNumberFormat="1" applyFont="1" applyFill="1" applyBorder="1"/>
    <xf numFmtId="164" fontId="11" fillId="2" borderId="34" xfId="1" quotePrefix="1" applyNumberFormat="1" applyFont="1" applyFill="1" applyBorder="1" applyAlignment="1" applyProtection="1">
      <alignment horizontal="center" vertical="center"/>
    </xf>
    <xf numFmtId="164" fontId="11" fillId="2" borderId="3" xfId="1" quotePrefix="1" applyNumberFormat="1" applyFont="1" applyFill="1" applyBorder="1" applyAlignment="1" applyProtection="1">
      <alignment horizontal="center" vertical="center"/>
    </xf>
    <xf numFmtId="164" fontId="11" fillId="2" borderId="3" xfId="1" applyNumberFormat="1" applyFont="1" applyFill="1" applyBorder="1" applyProtection="1"/>
    <xf numFmtId="164" fontId="16" fillId="2" borderId="3" xfId="1" applyNumberFormat="1" applyFont="1" applyFill="1" applyBorder="1" applyAlignment="1" applyProtection="1">
      <alignment horizontal="left" vertical="top"/>
    </xf>
    <xf numFmtId="164" fontId="8" fillId="2" borderId="3" xfId="1" applyNumberFormat="1" applyFont="1" applyFill="1" applyBorder="1" applyProtection="1"/>
    <xf numFmtId="164" fontId="8" fillId="2" borderId="35" xfId="1" applyNumberFormat="1" applyFont="1" applyFill="1" applyBorder="1" applyProtection="1"/>
    <xf numFmtId="164" fontId="9" fillId="2" borderId="3" xfId="1" applyNumberFormat="1" applyFont="1" applyFill="1" applyBorder="1" applyProtection="1"/>
    <xf numFmtId="164" fontId="11" fillId="2" borderId="3" xfId="1" applyNumberFormat="1" applyFont="1" applyFill="1" applyBorder="1" applyAlignment="1" applyProtection="1">
      <alignment horizontal="center"/>
    </xf>
    <xf numFmtId="164" fontId="11" fillId="2" borderId="35" xfId="1" applyNumberFormat="1" applyFont="1" applyFill="1" applyBorder="1" applyProtection="1"/>
    <xf numFmtId="164" fontId="16" fillId="2" borderId="3" xfId="1" applyNumberFormat="1" applyFont="1" applyFill="1" applyBorder="1" applyAlignment="1" applyProtection="1">
      <alignment horizontal="left" vertical="top" wrapText="1"/>
    </xf>
    <xf numFmtId="164" fontId="11" fillId="2" borderId="3" xfId="1" applyNumberFormat="1" applyFont="1" applyFill="1" applyBorder="1" applyAlignment="1" applyProtection="1">
      <alignment horizontal="center" vertical="center"/>
    </xf>
    <xf numFmtId="164" fontId="11" fillId="2" borderId="0" xfId="1" quotePrefix="1" applyNumberFormat="1" applyFont="1" applyFill="1" applyBorder="1" applyAlignment="1" applyProtection="1">
      <alignment horizontal="right"/>
    </xf>
    <xf numFmtId="164" fontId="16" fillId="2" borderId="24" xfId="1" applyNumberFormat="1" applyFont="1" applyFill="1" applyBorder="1" applyAlignment="1" applyProtection="1">
      <alignment horizontal="left" vertical="top"/>
    </xf>
    <xf numFmtId="164" fontId="16" fillId="2" borderId="0" xfId="1" applyNumberFormat="1" applyFont="1" applyFill="1" applyBorder="1" applyAlignment="1" applyProtection="1">
      <alignment vertical="top"/>
    </xf>
    <xf numFmtId="164" fontId="10" fillId="2" borderId="23" xfId="1" quotePrefix="1" applyNumberFormat="1" applyFont="1" applyFill="1" applyBorder="1" applyAlignment="1" applyProtection="1">
      <alignment horizontal="center"/>
    </xf>
    <xf numFmtId="164" fontId="10" fillId="2" borderId="0" xfId="1" quotePrefix="1" applyNumberFormat="1" applyFont="1" applyFill="1" applyBorder="1" applyAlignment="1" applyProtection="1">
      <alignment horizontal="center"/>
    </xf>
    <xf numFmtId="164" fontId="10" fillId="2" borderId="0" xfId="1" quotePrefix="1" applyNumberFormat="1" applyFont="1" applyFill="1" applyBorder="1" applyAlignment="1" applyProtection="1">
      <alignment horizontal="left" indent="3"/>
    </xf>
    <xf numFmtId="166" fontId="10" fillId="2" borderId="0" xfId="1" applyNumberFormat="1" applyFont="1" applyFill="1" applyBorder="1" applyProtection="1"/>
    <xf numFmtId="164" fontId="22" fillId="2" borderId="0" xfId="1" applyNumberFormat="1" applyFont="1" applyFill="1" applyBorder="1" applyAlignment="1" applyProtection="1">
      <alignment horizontal="center"/>
    </xf>
    <xf numFmtId="164" fontId="23" fillId="2" borderId="0" xfId="1" applyNumberFormat="1" applyFont="1" applyFill="1" applyBorder="1" applyProtection="1"/>
    <xf numFmtId="164" fontId="24" fillId="2" borderId="34" xfId="1" quotePrefix="1" applyNumberFormat="1" applyFont="1" applyFill="1" applyBorder="1" applyAlignment="1" applyProtection="1">
      <alignment horizontal="center" vertical="center"/>
    </xf>
    <xf numFmtId="164" fontId="24" fillId="2" borderId="3" xfId="1" quotePrefix="1" applyNumberFormat="1" applyFont="1" applyFill="1" applyBorder="1" applyAlignment="1" applyProtection="1">
      <alignment horizontal="center" vertical="center"/>
    </xf>
    <xf numFmtId="164" fontId="24" fillId="2" borderId="3" xfId="1" applyNumberFormat="1" applyFont="1" applyFill="1" applyBorder="1" applyProtection="1"/>
    <xf numFmtId="164" fontId="25" fillId="2" borderId="3" xfId="1" applyNumberFormat="1" applyFont="1" applyFill="1" applyBorder="1" applyAlignment="1" applyProtection="1">
      <alignment horizontal="left" vertical="top"/>
    </xf>
    <xf numFmtId="164" fontId="26" fillId="2" borderId="3" xfId="1" applyNumberFormat="1" applyFont="1" applyFill="1" applyBorder="1" applyProtection="1"/>
    <xf numFmtId="164" fontId="26" fillId="2" borderId="35" xfId="1" applyNumberFormat="1" applyFont="1" applyFill="1" applyBorder="1" applyProtection="1"/>
    <xf numFmtId="164" fontId="27" fillId="2" borderId="3" xfId="1" applyNumberFormat="1" applyFont="1" applyFill="1" applyBorder="1" applyProtection="1"/>
    <xf numFmtId="164" fontId="24" fillId="2" borderId="3" xfId="1" applyNumberFormat="1" applyFont="1" applyFill="1" applyBorder="1" applyAlignment="1" applyProtection="1">
      <alignment horizontal="center"/>
    </xf>
    <xf numFmtId="164" fontId="24" fillId="2" borderId="35" xfId="1" applyNumberFormat="1" applyFont="1" applyFill="1" applyBorder="1" applyProtection="1"/>
    <xf numFmtId="164" fontId="25" fillId="2" borderId="3" xfId="1" applyNumberFormat="1" applyFont="1" applyFill="1" applyBorder="1" applyAlignment="1" applyProtection="1">
      <alignment horizontal="left" vertical="top" wrapText="1"/>
    </xf>
    <xf numFmtId="164" fontId="24" fillId="2" borderId="3" xfId="1" applyNumberFormat="1" applyFont="1" applyFill="1" applyBorder="1" applyAlignment="1" applyProtection="1">
      <alignment horizontal="center" vertical="center"/>
    </xf>
    <xf numFmtId="164" fontId="24" fillId="2" borderId="0" xfId="1" applyNumberFormat="1" applyFont="1" applyFill="1" applyBorder="1"/>
    <xf numFmtId="164" fontId="25" fillId="2" borderId="23" xfId="1" applyNumberFormat="1" applyFont="1" applyFill="1" applyBorder="1" applyAlignment="1" applyProtection="1">
      <alignment horizontal="center"/>
    </xf>
    <xf numFmtId="164" fontId="28" fillId="2" borderId="0" xfId="1" applyNumberFormat="1" applyFont="1" applyFill="1" applyBorder="1" applyAlignment="1" applyProtection="1">
      <alignment horizontal="center"/>
    </xf>
    <xf numFmtId="164" fontId="25" fillId="2" borderId="0" xfId="1" applyNumberFormat="1" applyFont="1" applyFill="1" applyBorder="1" applyProtection="1"/>
    <xf numFmtId="166" fontId="25" fillId="2" borderId="0" xfId="1" applyNumberFormat="1" applyFont="1" applyFill="1" applyBorder="1" applyProtection="1"/>
    <xf numFmtId="164" fontId="28" fillId="2" borderId="24" xfId="1" applyNumberFormat="1" applyFont="1" applyFill="1" applyBorder="1" applyAlignment="1" applyProtection="1">
      <alignment horizontal="center"/>
    </xf>
    <xf numFmtId="164" fontId="25" fillId="2" borderId="0" xfId="1" applyNumberFormat="1" applyFont="1" applyFill="1" applyBorder="1" applyAlignment="1" applyProtection="1">
      <alignment horizontal="left" vertical="top"/>
    </xf>
    <xf numFmtId="164" fontId="25" fillId="2" borderId="0" xfId="1" applyNumberFormat="1" applyFont="1" applyFill="1" applyBorder="1" applyAlignment="1" applyProtection="1">
      <alignment horizontal="right" vertical="center"/>
    </xf>
    <xf numFmtId="164" fontId="25" fillId="2" borderId="24" xfId="1" applyNumberFormat="1" applyFont="1" applyFill="1" applyBorder="1" applyAlignment="1" applyProtection="1">
      <alignment horizontal="right" vertical="center"/>
    </xf>
    <xf numFmtId="164" fontId="25" fillId="2" borderId="0" xfId="1" applyNumberFormat="1" applyFont="1" applyFill="1" applyBorder="1" applyAlignment="1" applyProtection="1">
      <alignment horizontal="center"/>
    </xf>
    <xf numFmtId="164" fontId="25" fillId="2" borderId="24" xfId="1" applyNumberFormat="1" applyFont="1" applyFill="1" applyBorder="1" applyProtection="1"/>
    <xf numFmtId="164" fontId="25" fillId="2" borderId="0" xfId="1" applyNumberFormat="1" applyFont="1" applyFill="1" applyBorder="1"/>
    <xf numFmtId="164" fontId="26" fillId="2" borderId="0" xfId="1" applyNumberFormat="1" applyFont="1" applyFill="1" applyBorder="1" applyProtection="1"/>
    <xf numFmtId="164" fontId="26" fillId="2" borderId="24" xfId="1" applyNumberFormat="1" applyFont="1" applyFill="1" applyBorder="1" applyProtection="1"/>
    <xf numFmtId="164" fontId="25" fillId="2" borderId="32" xfId="1" applyNumberFormat="1" applyFont="1" applyFill="1" applyBorder="1" applyAlignment="1" applyProtection="1">
      <alignment horizontal="center"/>
    </xf>
    <xf numFmtId="164" fontId="28" fillId="2" borderId="1" xfId="1" applyNumberFormat="1" applyFont="1" applyFill="1" applyBorder="1" applyAlignment="1" applyProtection="1">
      <alignment horizontal="center"/>
    </xf>
    <xf numFmtId="164" fontId="25" fillId="2" borderId="1" xfId="1" applyNumberFormat="1" applyFont="1" applyFill="1" applyBorder="1" applyProtection="1"/>
    <xf numFmtId="164" fontId="25" fillId="2" borderId="1" xfId="1" applyNumberFormat="1" applyFont="1" applyFill="1" applyBorder="1" applyAlignment="1" applyProtection="1">
      <alignment horizontal="left" vertical="top"/>
    </xf>
    <xf numFmtId="166" fontId="25" fillId="2" borderId="1" xfId="1" applyNumberFormat="1" applyFont="1" applyFill="1" applyBorder="1" applyProtection="1"/>
    <xf numFmtId="164" fontId="25" fillId="2" borderId="33" xfId="1" applyNumberFormat="1" applyFont="1" applyFill="1" applyBorder="1" applyAlignment="1" applyProtection="1">
      <alignment horizontal="left" vertical="top"/>
    </xf>
    <xf numFmtId="164" fontId="25" fillId="2" borderId="1" xfId="1" applyNumberFormat="1" applyFont="1" applyFill="1" applyBorder="1" applyAlignment="1" applyProtection="1">
      <alignment horizontal="right" vertical="center"/>
    </xf>
    <xf numFmtId="164" fontId="25" fillId="2" borderId="33" xfId="1" applyNumberFormat="1" applyFont="1" applyFill="1" applyBorder="1" applyAlignment="1" applyProtection="1">
      <alignment horizontal="right" vertical="center"/>
    </xf>
    <xf numFmtId="164" fontId="25" fillId="2" borderId="1" xfId="1" applyNumberFormat="1" applyFont="1" applyFill="1" applyBorder="1" applyAlignment="1" applyProtection="1">
      <alignment horizontal="center"/>
    </xf>
    <xf numFmtId="164" fontId="25" fillId="2" borderId="33" xfId="1" applyNumberFormat="1" applyFont="1" applyFill="1" applyBorder="1" applyProtection="1"/>
    <xf numFmtId="164" fontId="24" fillId="2" borderId="23" xfId="1" quotePrefix="1" applyNumberFormat="1" applyFont="1" applyFill="1" applyBorder="1" applyAlignment="1" applyProtection="1">
      <alignment horizontal="center" vertical="center"/>
    </xf>
    <xf numFmtId="164" fontId="24" fillId="2" borderId="0" xfId="1" quotePrefix="1" applyNumberFormat="1" applyFont="1" applyFill="1" applyBorder="1" applyAlignment="1" applyProtection="1">
      <alignment horizontal="center" vertical="center"/>
    </xf>
    <xf numFmtId="164" fontId="25" fillId="2" borderId="35" xfId="1" applyNumberFormat="1" applyFont="1" applyFill="1" applyBorder="1" applyProtection="1"/>
    <xf numFmtId="164" fontId="26" fillId="2" borderId="1" xfId="1" applyNumberFormat="1" applyFont="1" applyFill="1" applyBorder="1" applyProtection="1"/>
    <xf numFmtId="164" fontId="26" fillId="2" borderId="33" xfId="1" applyNumberFormat="1" applyFont="1" applyFill="1" applyBorder="1" applyProtection="1"/>
    <xf numFmtId="164" fontId="25" fillId="2" borderId="0" xfId="1" applyNumberFormat="1" applyFont="1" applyFill="1" applyBorder="1" applyAlignment="1" applyProtection="1">
      <alignment horizontal="left"/>
    </xf>
    <xf numFmtId="164" fontId="25" fillId="2" borderId="24" xfId="1" applyNumberFormat="1" applyFont="1" applyFill="1" applyBorder="1" applyAlignment="1" applyProtection="1">
      <alignment horizontal="left"/>
    </xf>
    <xf numFmtId="164" fontId="25" fillId="2" borderId="3" xfId="1" applyNumberFormat="1" applyFont="1" applyFill="1" applyBorder="1" applyProtection="1"/>
    <xf numFmtId="166" fontId="25" fillId="2" borderId="3" xfId="1" applyNumberFormat="1" applyFont="1" applyFill="1" applyBorder="1" applyProtection="1"/>
    <xf numFmtId="164" fontId="28" fillId="2" borderId="3" xfId="1" applyNumberFormat="1" applyFont="1" applyFill="1" applyBorder="1" applyAlignment="1" applyProtection="1">
      <alignment horizontal="center"/>
    </xf>
    <xf numFmtId="164" fontId="25" fillId="2" borderId="3" xfId="1" applyNumberFormat="1" applyFont="1" applyFill="1" applyBorder="1" applyAlignment="1" applyProtection="1">
      <alignment horizontal="right" vertical="center"/>
    </xf>
    <xf numFmtId="164" fontId="25" fillId="2" borderId="35" xfId="1" applyNumberFormat="1" applyFont="1" applyFill="1" applyBorder="1" applyAlignment="1" applyProtection="1">
      <alignment horizontal="right" vertical="center"/>
    </xf>
    <xf numFmtId="1" fontId="24" fillId="2" borderId="34" xfId="1" quotePrefix="1" applyNumberFormat="1" applyFont="1" applyFill="1" applyBorder="1" applyAlignment="1" applyProtection="1">
      <alignment horizontal="center" vertical="center"/>
    </xf>
    <xf numFmtId="1" fontId="24" fillId="2" borderId="3" xfId="1" quotePrefix="1" applyNumberFormat="1" applyFont="1" applyFill="1" applyBorder="1" applyAlignment="1" applyProtection="1">
      <alignment horizontal="center" vertical="center"/>
    </xf>
    <xf numFmtId="1" fontId="25" fillId="2" borderId="3" xfId="1" applyNumberFormat="1" applyFont="1" applyFill="1" applyBorder="1" applyProtection="1"/>
    <xf numFmtId="1" fontId="25" fillId="2" borderId="3" xfId="1" applyNumberFormat="1" applyFont="1" applyFill="1" applyBorder="1" applyAlignment="1" applyProtection="1">
      <alignment horizontal="left" vertical="top"/>
    </xf>
    <xf numFmtId="1" fontId="26" fillId="2" borderId="3" xfId="1" applyNumberFormat="1" applyFont="1" applyFill="1" applyBorder="1" applyProtection="1"/>
    <xf numFmtId="1" fontId="26" fillId="2" borderId="35" xfId="1" applyNumberFormat="1" applyFont="1" applyFill="1" applyBorder="1" applyProtection="1"/>
    <xf numFmtId="1" fontId="28" fillId="2" borderId="3" xfId="1" applyNumberFormat="1" applyFont="1" applyFill="1" applyBorder="1" applyAlignment="1" applyProtection="1">
      <alignment horizontal="center"/>
    </xf>
    <xf numFmtId="1" fontId="25" fillId="2" borderId="3" xfId="1" applyNumberFormat="1" applyFont="1" applyFill="1" applyBorder="1" applyAlignment="1" applyProtection="1">
      <alignment horizontal="right" vertical="center"/>
    </xf>
    <xf numFmtId="1" fontId="25" fillId="2" borderId="35" xfId="1" applyNumberFormat="1" applyFont="1" applyFill="1" applyBorder="1" applyAlignment="1" applyProtection="1">
      <alignment horizontal="right" vertical="center"/>
    </xf>
    <xf numFmtId="1" fontId="25" fillId="2" borderId="35" xfId="1" applyNumberFormat="1" applyFont="1" applyFill="1" applyBorder="1" applyProtection="1"/>
    <xf numFmtId="1" fontId="24" fillId="2" borderId="0" xfId="1" applyNumberFormat="1" applyFont="1" applyFill="1" applyBorder="1"/>
    <xf numFmtId="164" fontId="25" fillId="2" borderId="32" xfId="1" applyNumberFormat="1" applyFont="1" applyFill="1" applyBorder="1"/>
    <xf numFmtId="164" fontId="25" fillId="2" borderId="1" xfId="1" applyNumberFormat="1" applyFont="1" applyFill="1" applyBorder="1"/>
    <xf numFmtId="164" fontId="26" fillId="2" borderId="1" xfId="1" applyNumberFormat="1" applyFont="1" applyFill="1" applyBorder="1"/>
    <xf numFmtId="164" fontId="26" fillId="2" borderId="33" xfId="1" applyNumberFormat="1" applyFont="1" applyFill="1" applyBorder="1"/>
    <xf numFmtId="164" fontId="27" fillId="2" borderId="1" xfId="1" applyNumberFormat="1" applyFont="1" applyFill="1" applyBorder="1"/>
    <xf numFmtId="164" fontId="25" fillId="2" borderId="33" xfId="1" applyNumberFormat="1" applyFont="1" applyFill="1" applyBorder="1"/>
    <xf numFmtId="164" fontId="25" fillId="2" borderId="23" xfId="1" applyNumberFormat="1" applyFont="1" applyFill="1" applyBorder="1" applyAlignment="1" applyProtection="1">
      <alignment horizontal="center" vertical="center"/>
    </xf>
    <xf numFmtId="164" fontId="28" fillId="2" borderId="0" xfId="1" applyNumberFormat="1" applyFont="1" applyFill="1" applyBorder="1" applyAlignment="1" applyProtection="1">
      <alignment horizontal="center" vertical="center"/>
    </xf>
    <xf numFmtId="164" fontId="25" fillId="2" borderId="0" xfId="1" applyNumberFormat="1" applyFont="1" applyFill="1" applyBorder="1" applyAlignment="1" applyProtection="1">
      <alignment vertical="center"/>
    </xf>
    <xf numFmtId="164" fontId="28" fillId="2" borderId="24" xfId="1" applyNumberFormat="1" applyFont="1" applyFill="1" applyBorder="1" applyAlignment="1" applyProtection="1">
      <alignment horizontal="center" vertical="center"/>
    </xf>
    <xf numFmtId="164" fontId="25" fillId="2" borderId="24" xfId="1" applyNumberFormat="1" applyFont="1" applyFill="1" applyBorder="1" applyAlignment="1" applyProtection="1">
      <alignment vertical="center"/>
    </xf>
    <xf numFmtId="164" fontId="25" fillId="2" borderId="0" xfId="1" applyNumberFormat="1" applyFont="1" applyFill="1" applyBorder="1" applyAlignment="1" applyProtection="1">
      <alignment horizontal="left" vertical="center"/>
    </xf>
    <xf numFmtId="164" fontId="25" fillId="2" borderId="0" xfId="1" applyNumberFormat="1" applyFont="1" applyFill="1" applyBorder="1" applyAlignment="1">
      <alignment vertical="center"/>
    </xf>
    <xf numFmtId="164" fontId="25" fillId="3" borderId="0" xfId="1" applyNumberFormat="1" applyFont="1" applyFill="1" applyBorder="1" applyAlignment="1" applyProtection="1">
      <alignment vertical="center"/>
    </xf>
    <xf numFmtId="164" fontId="25" fillId="2" borderId="32" xfId="1" applyNumberFormat="1" applyFont="1" applyFill="1" applyBorder="1" applyAlignment="1" applyProtection="1">
      <alignment horizontal="center" vertical="center"/>
    </xf>
    <xf numFmtId="164" fontId="28" fillId="2" borderId="1" xfId="1" applyNumberFormat="1" applyFont="1" applyFill="1" applyBorder="1" applyAlignment="1" applyProtection="1">
      <alignment horizontal="center" vertical="center"/>
    </xf>
    <xf numFmtId="164" fontId="25" fillId="2" borderId="1" xfId="1" applyNumberFormat="1" applyFont="1" applyFill="1" applyBorder="1" applyAlignment="1" applyProtection="1">
      <alignment vertical="center"/>
    </xf>
    <xf numFmtId="164" fontId="28" fillId="2" borderId="33" xfId="1" applyNumberFormat="1" applyFont="1" applyFill="1" applyBorder="1" applyAlignment="1" applyProtection="1">
      <alignment horizontal="center" vertical="center"/>
    </xf>
    <xf numFmtId="164" fontId="25" fillId="2" borderId="33" xfId="1" applyNumberFormat="1" applyFont="1" applyFill="1" applyBorder="1" applyAlignment="1" applyProtection="1">
      <alignment vertical="center"/>
    </xf>
    <xf numFmtId="164" fontId="25" fillId="2" borderId="1" xfId="1" applyNumberFormat="1" applyFont="1" applyFill="1" applyBorder="1" applyAlignment="1" applyProtection="1">
      <alignment horizontal="left" vertical="center"/>
    </xf>
    <xf numFmtId="164" fontId="28" fillId="2" borderId="3" xfId="1" applyNumberFormat="1" applyFont="1" applyFill="1" applyBorder="1" applyAlignment="1" applyProtection="1">
      <alignment horizontal="center" vertical="center"/>
    </xf>
    <xf numFmtId="164" fontId="25" fillId="2" borderId="3" xfId="1" applyNumberFormat="1" applyFont="1" applyFill="1" applyBorder="1" applyAlignment="1" applyProtection="1">
      <alignment vertical="center"/>
    </xf>
    <xf numFmtId="164" fontId="28" fillId="2" borderId="35" xfId="1" applyNumberFormat="1" applyFont="1" applyFill="1" applyBorder="1" applyAlignment="1" applyProtection="1">
      <alignment horizontal="center" vertical="center"/>
    </xf>
    <xf numFmtId="164" fontId="25" fillId="2" borderId="35" xfId="1" applyNumberFormat="1" applyFont="1" applyFill="1" applyBorder="1" applyAlignment="1" applyProtection="1">
      <alignment vertical="center"/>
    </xf>
    <xf numFmtId="164" fontId="25" fillId="2" borderId="3" xfId="1" applyNumberFormat="1" applyFont="1" applyFill="1" applyBorder="1" applyAlignment="1" applyProtection="1">
      <alignment horizontal="left" vertical="center"/>
    </xf>
    <xf numFmtId="43" fontId="25" fillId="2" borderId="0" xfId="1" applyNumberFormat="1" applyFont="1" applyFill="1" applyBorder="1" applyAlignment="1" applyProtection="1">
      <alignment vertical="center"/>
    </xf>
    <xf numFmtId="164" fontId="25" fillId="0" borderId="24" xfId="1" applyNumberFormat="1" applyFont="1" applyFill="1" applyBorder="1" applyAlignment="1" applyProtection="1">
      <alignment vertical="center"/>
    </xf>
    <xf numFmtId="164" fontId="29" fillId="2" borderId="0" xfId="1" applyNumberFormat="1" applyFont="1" applyFill="1" applyBorder="1"/>
    <xf numFmtId="164" fontId="8" fillId="2" borderId="0" xfId="1" applyNumberFormat="1" applyFont="1" applyFill="1" applyBorder="1"/>
    <xf numFmtId="164" fontId="1" fillId="2" borderId="0" xfId="1" applyNumberFormat="1" applyFont="1" applyFill="1" applyBorder="1" applyAlignment="1">
      <alignment vertical="center"/>
    </xf>
    <xf numFmtId="164" fontId="9" fillId="2" borderId="0" xfId="1" applyNumberFormat="1" applyFont="1" applyFill="1" applyBorder="1"/>
    <xf numFmtId="164" fontId="8" fillId="2" borderId="0" xfId="1" applyNumberFormat="1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</cellXfs>
  <cellStyles count="3">
    <cellStyle name="Comma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QEI%20Q4%202016/Final%20Tables/MQ_Q4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/QEI%201Q%202008/QEI_Q1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QEI%20Q1%202017_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/>
      <sheetData sheetId="1"/>
      <sheetData sheetId="2">
        <row r="17">
          <cell r="D17">
            <v>0.9836601307189542</v>
          </cell>
          <cell r="E17">
            <v>1.0390625</v>
          </cell>
          <cell r="F17">
            <v>1.2607802874743326</v>
          </cell>
          <cell r="G17">
            <v>1.054</v>
          </cell>
          <cell r="H17">
            <v>1.1507782101167314</v>
          </cell>
          <cell r="I17">
            <v>1.2372479240806642</v>
          </cell>
          <cell r="J17">
            <v>1.0505795574288725</v>
          </cell>
          <cell r="K17">
            <v>1.2068543451652385</v>
          </cell>
          <cell r="L17">
            <v>1.4841351074718525</v>
          </cell>
        </row>
        <row r="165">
          <cell r="B165">
            <v>1.1341553978723684</v>
          </cell>
          <cell r="C165">
            <v>0.95158227281353236</v>
          </cell>
          <cell r="D165">
            <v>1.0065342547675462</v>
          </cell>
          <cell r="E165">
            <v>1.2262546864988939</v>
          </cell>
          <cell r="F165">
            <v>0.30532398982930242</v>
          </cell>
          <cell r="G165">
            <v>0.50508107542629987</v>
          </cell>
          <cell r="H165">
            <v>0.23640971714505188</v>
          </cell>
          <cell r="I165">
            <v>1.2457815479209877</v>
          </cell>
          <cell r="J165">
            <v>0.91227282485042416</v>
          </cell>
          <cell r="K165">
            <v>0.96712491301705694</v>
          </cell>
          <cell r="L165">
            <v>1.5775149929032992</v>
          </cell>
          <cell r="Z165">
            <v>0.91904677775124621</v>
          </cell>
          <cell r="AA165">
            <v>0.89475656121323643</v>
          </cell>
          <cell r="AB165">
            <v>0.93714066692219244</v>
          </cell>
          <cell r="AC165">
            <v>1.0232858990944373</v>
          </cell>
          <cell r="AD165">
            <v>0.70997375328083989</v>
          </cell>
          <cell r="AE165">
            <v>0.9943083379435439</v>
          </cell>
          <cell r="AF165">
            <v>0.93714066692219244</v>
          </cell>
          <cell r="AG165">
            <v>1.0728155339805825</v>
          </cell>
          <cell r="AH165">
            <v>1.0921985815602837</v>
          </cell>
          <cell r="AI165">
            <v>1.0716981132075472</v>
          </cell>
          <cell r="AJ165">
            <v>1.078125</v>
          </cell>
          <cell r="AL165">
            <v>1.0425354731931449</v>
          </cell>
          <cell r="AM165">
            <v>0.98731029665317238</v>
          </cell>
          <cell r="AN165">
            <v>0.94095118475095552</v>
          </cell>
          <cell r="AO165">
            <v>1.0020045405049909</v>
          </cell>
          <cell r="AP165">
            <v>1.0020430274757095</v>
          </cell>
          <cell r="AQ165">
            <v>0.99173085587024057</v>
          </cell>
          <cell r="AR165">
            <v>0.94095118475095552</v>
          </cell>
          <cell r="AS165">
            <v>1.1233662418783206</v>
          </cell>
          <cell r="AT165">
            <v>1.1297818296609921</v>
          </cell>
          <cell r="AU165">
            <v>1.0248549971923864</v>
          </cell>
          <cell r="AV165">
            <v>1.1278677398434074</v>
          </cell>
        </row>
        <row r="166">
          <cell r="B166">
            <v>0.87618425726137372</v>
          </cell>
          <cell r="C166">
            <v>0.90021707397942019</v>
          </cell>
          <cell r="D166">
            <v>1.0694829584256735</v>
          </cell>
          <cell r="E166">
            <v>1.008708668453977</v>
          </cell>
          <cell r="F166">
            <v>0.7135466942673534</v>
          </cell>
          <cell r="G166">
            <v>0.44260005929439661</v>
          </cell>
          <cell r="H166">
            <v>0.13362981263565343</v>
          </cell>
          <cell r="I166">
            <v>0.86772719880838567</v>
          </cell>
          <cell r="J166">
            <v>0.88189848725694941</v>
          </cell>
          <cell r="K166">
            <v>1.0163369929328709</v>
          </cell>
          <cell r="L166">
            <v>0.84611086880355302</v>
          </cell>
          <cell r="Z166">
            <v>0.83018867924528306</v>
          </cell>
          <cell r="AA166">
            <v>0.89302724949964085</v>
          </cell>
          <cell r="AB166">
            <v>0.96789536266349585</v>
          </cell>
          <cell r="AC166">
            <v>1.0037859602848791</v>
          </cell>
          <cell r="AD166">
            <v>0.657560706401766</v>
          </cell>
          <cell r="AE166">
            <v>1.3547137430180993</v>
          </cell>
          <cell r="AF166">
            <v>0.96789536266349585</v>
          </cell>
          <cell r="AG166">
            <v>0.98679867986798675</v>
          </cell>
          <cell r="AH166">
            <v>1.1438848920863309</v>
          </cell>
          <cell r="AI166">
            <v>1.0708955223880596</v>
          </cell>
          <cell r="AJ166">
            <v>0.94324324324324327</v>
          </cell>
          <cell r="AL166">
            <v>0.84330417980455552</v>
          </cell>
          <cell r="AM166">
            <v>1.0675431509489475</v>
          </cell>
          <cell r="AN166">
            <v>1.0675023065417848</v>
          </cell>
          <cell r="AO166">
            <v>1.0009733940593115</v>
          </cell>
          <cell r="AP166">
            <v>1.0211000307264737</v>
          </cell>
          <cell r="AQ166">
            <v>1.5490815910351401</v>
          </cell>
          <cell r="AR166">
            <v>1.0675023065417848</v>
          </cell>
          <cell r="AS166">
            <v>1.0306523269737209</v>
          </cell>
          <cell r="AT166">
            <v>1.0928129145762655</v>
          </cell>
          <cell r="AU166">
            <v>1.0149140872915607</v>
          </cell>
          <cell r="AV166">
            <v>1.0815721083509739</v>
          </cell>
          <cell r="BW166">
            <v>1769.545655995724</v>
          </cell>
        </row>
        <row r="167">
          <cell r="B167">
            <v>0.95673711493446234</v>
          </cell>
          <cell r="C167">
            <v>0.81975263828650613</v>
          </cell>
          <cell r="D167">
            <v>0.77873018931488991</v>
          </cell>
          <cell r="E167">
            <v>0.91428446351179804</v>
          </cell>
          <cell r="F167">
            <v>1.0908983072934435</v>
          </cell>
          <cell r="G167">
            <v>0.24039665447989189</v>
          </cell>
          <cell r="H167">
            <v>0.1590855188915633</v>
          </cell>
          <cell r="I167">
            <v>1.0628585306355007</v>
          </cell>
          <cell r="J167">
            <v>1.0401064619974307</v>
          </cell>
          <cell r="K167">
            <v>1.0226709193935077</v>
          </cell>
          <cell r="L167">
            <v>1.0996790464369299</v>
          </cell>
          <cell r="Z167">
            <v>0.86159509202453988</v>
          </cell>
          <cell r="AA167">
            <v>0.85056365136101186</v>
          </cell>
          <cell r="AB167">
            <v>1.0028328611898016</v>
          </cell>
          <cell r="AC167">
            <v>1.0232858990944373</v>
          </cell>
          <cell r="AD167">
            <v>0.70214048839312637</v>
          </cell>
          <cell r="AE167">
            <v>0.92866756393001348</v>
          </cell>
          <cell r="AF167">
            <v>1.0028328611898016</v>
          </cell>
          <cell r="AG167">
            <v>0.95319634703196343</v>
          </cell>
          <cell r="AH167">
            <v>1.0608108108108107</v>
          </cell>
          <cell r="AI167">
            <v>1.0460992907801419</v>
          </cell>
          <cell r="AJ167">
            <v>0.90909090909090906</v>
          </cell>
          <cell r="AL167">
            <v>1.0813052848528497</v>
          </cell>
          <cell r="AM167">
            <v>1.0598497011921133</v>
          </cell>
          <cell r="AN167">
            <v>1.0178324994966017</v>
          </cell>
          <cell r="AO167">
            <v>1.1017881722252199</v>
          </cell>
          <cell r="AP167">
            <v>1.241827869106866</v>
          </cell>
          <cell r="AQ167">
            <v>0.26161372775327374</v>
          </cell>
          <cell r="AR167">
            <v>1.0178324994966017</v>
          </cell>
          <cell r="AS167">
            <v>1.0958182331494748</v>
          </cell>
          <cell r="AT167">
            <v>1.0805242084196556</v>
          </cell>
          <cell r="AU167">
            <v>0.99512841080201819</v>
          </cell>
          <cell r="AV167">
            <v>1.0559479304891668</v>
          </cell>
          <cell r="BW167">
            <v>1844.2483598012695</v>
          </cell>
        </row>
        <row r="168">
          <cell r="B168">
            <v>1.120763350219814</v>
          </cell>
          <cell r="C168">
            <v>0.92209564194204663</v>
          </cell>
          <cell r="D168">
            <v>0.94175364899877845</v>
          </cell>
          <cell r="E168">
            <v>0.96100456255485389</v>
          </cell>
          <cell r="F168">
            <v>0.84617005344941543</v>
          </cell>
          <cell r="G168">
            <v>0.2951133823059725</v>
          </cell>
          <cell r="H168">
            <v>0.28074420493118202</v>
          </cell>
          <cell r="I168">
            <v>1.2179006601242663</v>
          </cell>
          <cell r="J168">
            <v>1.4344350370774701</v>
          </cell>
          <cell r="K168">
            <v>1.0198684390311294</v>
          </cell>
          <cell r="L168">
            <v>1.1503050608585512</v>
          </cell>
          <cell r="Z168">
            <v>0.69487260144699592</v>
          </cell>
          <cell r="AA168">
            <v>0.6564249136596404</v>
          </cell>
          <cell r="AB168">
            <v>0.96568778979907266</v>
          </cell>
          <cell r="AC168">
            <v>0.11726576311137302</v>
          </cell>
          <cell r="AD168">
            <v>0.89219143576826199</v>
          </cell>
          <cell r="AE168">
            <v>0.91943127962085303</v>
          </cell>
          <cell r="AF168">
            <v>0.17651694247438929</v>
          </cell>
          <cell r="AG168">
            <v>0.97807017543859653</v>
          </cell>
          <cell r="AH168">
            <v>0.9910714285714286</v>
          </cell>
          <cell r="AI168">
            <v>0.92936802973977695</v>
          </cell>
          <cell r="AJ168">
            <v>1</v>
          </cell>
          <cell r="AL168">
            <v>1.035039372889605</v>
          </cell>
          <cell r="AM168">
            <v>1.0148765861412465</v>
          </cell>
          <cell r="AN168">
            <v>0.8960176924891653</v>
          </cell>
          <cell r="AO168">
            <v>0.92965476535077651</v>
          </cell>
          <cell r="AP168">
            <v>1.2311087644048968</v>
          </cell>
          <cell r="AQ168">
            <v>0.9555275816456178</v>
          </cell>
          <cell r="AR168">
            <v>1.0797590139628024</v>
          </cell>
          <cell r="AS168">
            <v>1.0739185041080577</v>
          </cell>
          <cell r="AT168">
            <v>1.0957454628386756</v>
          </cell>
          <cell r="AU168">
            <v>1.0834093658990254</v>
          </cell>
          <cell r="AV168">
            <v>1.23614240730146</v>
          </cell>
          <cell r="BW168">
            <v>1800.9220441761845</v>
          </cell>
        </row>
        <row r="170">
          <cell r="B170">
            <v>1.1953339895670307</v>
          </cell>
          <cell r="C170">
            <v>1.1327423847994644</v>
          </cell>
          <cell r="D170">
            <v>0.9934424064115035</v>
          </cell>
          <cell r="E170">
            <v>1.6070543671962363</v>
          </cell>
          <cell r="F170">
            <v>1.6481030328298583</v>
          </cell>
          <cell r="G170">
            <v>0.67071521332540751</v>
          </cell>
          <cell r="H170">
            <v>2.1111495820671484</v>
          </cell>
          <cell r="I170">
            <v>1.2232535993069515</v>
          </cell>
          <cell r="J170">
            <v>0.99193115156453626</v>
          </cell>
          <cell r="K170">
            <v>1.0998420394054251</v>
          </cell>
          <cell r="L170">
            <v>1.35651162518083</v>
          </cell>
          <cell r="Z170">
            <v>0.98682684341342175</v>
          </cell>
          <cell r="AA170">
            <v>0.98945631245988819</v>
          </cell>
          <cell r="AB170">
            <v>0.9466343238326258</v>
          </cell>
          <cell r="AC170">
            <v>1.0408202012530852</v>
          </cell>
          <cell r="AD170">
            <v>1.0073937153419594</v>
          </cell>
          <cell r="AE170">
            <v>0.78199052132701419</v>
          </cell>
          <cell r="AF170">
            <v>0.76377952755905509</v>
          </cell>
          <cell r="AG170">
            <v>0.96216680997420467</v>
          </cell>
          <cell r="AH170">
            <v>1.0507614213197969</v>
          </cell>
          <cell r="AI170">
            <v>0.94833948339483398</v>
          </cell>
          <cell r="AJ170">
            <v>0.90370370370370368</v>
          </cell>
          <cell r="AL170">
            <v>1.0950539329967919</v>
          </cell>
          <cell r="AM170">
            <v>1.1244826091063931</v>
          </cell>
          <cell r="AN170">
            <v>0.97921426886177088</v>
          </cell>
          <cell r="AO170">
            <v>1.3507861396218006</v>
          </cell>
          <cell r="AP170">
            <v>0.94989948831123938</v>
          </cell>
          <cell r="AQ170">
            <v>0.79265750802938972</v>
          </cell>
          <cell r="AR170">
            <v>1.009337377293688</v>
          </cell>
          <cell r="AS170">
            <v>1.0162955513542502</v>
          </cell>
          <cell r="AT170">
            <v>1.0642113130028785</v>
          </cell>
          <cell r="AU170">
            <v>0.96167691053325566</v>
          </cell>
          <cell r="AV170">
            <v>0.72835632080729973</v>
          </cell>
          <cell r="BW170">
            <v>1813.5876702900798</v>
          </cell>
        </row>
        <row r="171">
          <cell r="B171">
            <v>1.2144166312068938</v>
          </cell>
          <cell r="C171">
            <v>0.97690116124363702</v>
          </cell>
          <cell r="Z171">
            <v>0.68965013512526474</v>
          </cell>
          <cell r="AA171">
            <v>0.66505508440992311</v>
          </cell>
          <cell r="AB171">
            <v>0.49093851132686084</v>
          </cell>
          <cell r="AC171">
            <v>0.64014373716632444</v>
          </cell>
          <cell r="AD171">
            <v>0.98866974402014263</v>
          </cell>
          <cell r="AE171">
            <v>0.65163934426229508</v>
          </cell>
          <cell r="AF171">
            <v>0.58522727272727271</v>
          </cell>
          <cell r="AG171">
            <v>0.97858472998137802</v>
          </cell>
          <cell r="AH171">
            <v>1.0188679245283019</v>
          </cell>
          <cell r="AI171">
            <v>0.99616122840690979</v>
          </cell>
          <cell r="AJ171">
            <v>0.93908629441624369</v>
          </cell>
          <cell r="AL171">
            <v>0.76102151466361079</v>
          </cell>
          <cell r="AM171">
            <v>0.6819207875231682</v>
          </cell>
          <cell r="AN171">
            <v>0.34871900608501083</v>
          </cell>
          <cell r="AO171">
            <v>0.77197169642079622</v>
          </cell>
          <cell r="AP171">
            <v>0.92447762211366846</v>
          </cell>
          <cell r="AQ171">
            <v>0.67890119128025528</v>
          </cell>
          <cell r="AR171">
            <v>0.67818383553497663</v>
          </cell>
          <cell r="AS171">
            <v>1.0360211978335794</v>
          </cell>
          <cell r="AT171">
            <v>0.99479426465285747</v>
          </cell>
          <cell r="AU171">
            <v>1.0545632817631301</v>
          </cell>
          <cell r="AV171">
            <v>1.2722061672799081</v>
          </cell>
          <cell r="BW171">
            <v>1825.7520543171097</v>
          </cell>
        </row>
        <row r="172">
          <cell r="B172">
            <v>1.268708476659544</v>
          </cell>
          <cell r="C172">
            <v>1.3074656857108788</v>
          </cell>
          <cell r="D172">
            <v>1.2065293908260879</v>
          </cell>
          <cell r="E172">
            <v>2.7325099956426175</v>
          </cell>
          <cell r="F172">
            <v>1.2723060397380179</v>
          </cell>
          <cell r="G172">
            <v>1.895</v>
          </cell>
          <cell r="H172">
            <v>5.7152600917334144</v>
          </cell>
          <cell r="I172">
            <v>1.2431941924059555</v>
          </cell>
          <cell r="J172">
            <v>1.1079276628207295</v>
          </cell>
          <cell r="K172">
            <v>1.1189469872965334</v>
          </cell>
          <cell r="L172">
            <v>1.4048149563739591</v>
          </cell>
          <cell r="Z172">
            <v>0.81698590531261295</v>
          </cell>
          <cell r="AA172">
            <v>0.82124031007751941</v>
          </cell>
          <cell r="AB172">
            <v>0.98557089084065241</v>
          </cell>
          <cell r="AC172">
            <v>0.63518080432578572</v>
          </cell>
          <cell r="AD172">
            <v>1.1644482610562472</v>
          </cell>
          <cell r="AE172">
            <v>0.63306451612903225</v>
          </cell>
          <cell r="AF172">
            <v>0.67707477403451111</v>
          </cell>
          <cell r="AG172">
            <v>0.75828877005347595</v>
          </cell>
          <cell r="AH172">
            <v>1.0828025477707006</v>
          </cell>
          <cell r="AI172">
            <v>0.95138888888888884</v>
          </cell>
          <cell r="AJ172">
            <v>0.86127167630057799</v>
          </cell>
          <cell r="AL172">
            <v>0.94816941746243888</v>
          </cell>
          <cell r="AM172">
            <v>0.92066416115302041</v>
          </cell>
          <cell r="AN172">
            <v>1.046659277678551</v>
          </cell>
          <cell r="AO172">
            <v>0.7613023389136987</v>
          </cell>
          <cell r="AP172">
            <v>1.1650752263552369</v>
          </cell>
          <cell r="AQ172">
            <v>0.48277644994755231</v>
          </cell>
          <cell r="AR172">
            <v>0.82533506099892018</v>
          </cell>
          <cell r="AS172">
            <v>1.0417380771120823</v>
          </cell>
          <cell r="AT172">
            <v>1.0358773504425718</v>
          </cell>
          <cell r="AU172">
            <v>1.070864585066029</v>
          </cell>
          <cell r="AV172">
            <v>1.0575114136762187</v>
          </cell>
          <cell r="BW172">
            <v>1850.3971353288421</v>
          </cell>
        </row>
        <row r="173">
          <cell r="B173">
            <v>1.1700468825020161</v>
          </cell>
          <cell r="C173">
            <v>1.1124724176492706</v>
          </cell>
          <cell r="D173">
            <v>0.97253780753690044</v>
          </cell>
          <cell r="E173">
            <v>2.4100283485584115</v>
          </cell>
          <cell r="F173">
            <v>1.159334202789176</v>
          </cell>
          <cell r="G173">
            <v>1.1540972400051432</v>
          </cell>
          <cell r="H173">
            <v>3.1156977132188617</v>
          </cell>
          <cell r="I173">
            <v>1.1943890960236947</v>
          </cell>
          <cell r="J173">
            <v>1.1075098527286282</v>
          </cell>
          <cell r="K173">
            <v>1.0848289133713689</v>
          </cell>
          <cell r="L173">
            <v>1.2877242026212183</v>
          </cell>
          <cell r="Z173">
            <v>0.84152478304722045</v>
          </cell>
          <cell r="AA173">
            <v>0.87222886578971581</v>
          </cell>
          <cell r="AB173">
            <v>1.0371318822023048</v>
          </cell>
          <cell r="AC173">
            <v>0.67968476357267948</v>
          </cell>
          <cell r="AD173">
            <v>1.211830985915493</v>
          </cell>
          <cell r="AE173">
            <v>0.79381443298969068</v>
          </cell>
          <cell r="AF173">
            <v>0.82352941176470584</v>
          </cell>
          <cell r="AG173">
            <v>0.61765886521109303</v>
          </cell>
          <cell r="AH173">
            <v>1.0700636942675159</v>
          </cell>
          <cell r="AI173">
            <v>0.95595854922279788</v>
          </cell>
          <cell r="AJ173">
            <v>0.8549107142857143</v>
          </cell>
          <cell r="AL173">
            <v>1.0409383736987343</v>
          </cell>
          <cell r="AM173">
            <v>1.0772995938150165</v>
          </cell>
          <cell r="AN173">
            <v>1.3058049569459336</v>
          </cell>
          <cell r="AO173">
            <v>0.86185559616422658</v>
          </cell>
          <cell r="AP173">
            <v>1.3146591483695635</v>
          </cell>
          <cell r="AQ173">
            <v>0.63348065871099712</v>
          </cell>
          <cell r="AR173">
            <v>0.85506391347099309</v>
          </cell>
          <cell r="AS173">
            <v>0.9302932244714035</v>
          </cell>
          <cell r="AT173">
            <v>0.8373182577582684</v>
          </cell>
          <cell r="AU173">
            <v>0.99289141950769211</v>
          </cell>
          <cell r="AV173">
            <v>1.6338944086813045</v>
          </cell>
          <cell r="BW173">
            <v>1854.1138345105019</v>
          </cell>
        </row>
        <row r="175">
          <cell r="B175">
            <v>1.0743552063718016</v>
          </cell>
          <cell r="C175">
            <v>1.1216005577380186</v>
          </cell>
          <cell r="D175">
            <v>0.86842378240302132</v>
          </cell>
          <cell r="E175">
            <v>1.4513755034607814</v>
          </cell>
          <cell r="F175">
            <v>2.3423150623206448</v>
          </cell>
          <cell r="G175">
            <v>0.74349187526634652</v>
          </cell>
          <cell r="H175">
            <v>1.6707292737447612</v>
          </cell>
          <cell r="I175">
            <v>1.05505208895484</v>
          </cell>
          <cell r="J175">
            <v>0.76594310480176275</v>
          </cell>
          <cell r="K175">
            <v>1.1570922568580151</v>
          </cell>
          <cell r="L175">
            <v>1.1310999053521131</v>
          </cell>
          <cell r="Z175">
            <v>1.0376060169627139</v>
          </cell>
          <cell r="AA175">
            <v>1.0323439878234399</v>
          </cell>
          <cell r="AB175">
            <v>0.99623352165725043</v>
          </cell>
          <cell r="AC175">
            <v>1.2184466019417475</v>
          </cell>
          <cell r="AD175">
            <v>1.0941896024464832</v>
          </cell>
          <cell r="AE175">
            <v>0.94545454545454544</v>
          </cell>
          <cell r="AF175">
            <v>0.875</v>
          </cell>
          <cell r="AG175">
            <v>1.0654582074521652</v>
          </cell>
          <cell r="AH175">
            <v>1.0974025974025974</v>
          </cell>
          <cell r="AI175">
            <v>0.98148148148148151</v>
          </cell>
          <cell r="AJ175">
            <v>1.1236442516268981</v>
          </cell>
          <cell r="AL175">
            <v>1.1220331679965643</v>
          </cell>
          <cell r="AM175">
            <v>1.0120139547917937</v>
          </cell>
          <cell r="AN175">
            <v>1.0109062655288985</v>
          </cell>
          <cell r="AO175">
            <v>1.0169604435953437</v>
          </cell>
          <cell r="AP175">
            <v>2.2736389281890044</v>
          </cell>
          <cell r="AQ175">
            <v>1.0108434240150419</v>
          </cell>
          <cell r="AR175">
            <v>1.0089672275284314</v>
          </cell>
          <cell r="AS175">
            <v>1.0100084117319272</v>
          </cell>
          <cell r="AT175">
            <v>1.0094632373318502</v>
          </cell>
          <cell r="AU175">
            <v>1.0112450252366676</v>
          </cell>
          <cell r="AV175">
            <v>1.0123437435435569</v>
          </cell>
          <cell r="BW175">
            <v>1890.9898907419281</v>
          </cell>
        </row>
        <row r="176">
          <cell r="B176">
            <v>1.3631679319708159</v>
          </cell>
          <cell r="C176">
            <v>1.652770430914883</v>
          </cell>
          <cell r="D176">
            <v>1.5598293264748677</v>
          </cell>
          <cell r="E176">
            <v>1.1003314145732208</v>
          </cell>
          <cell r="F176">
            <v>1.9786628419108108</v>
          </cell>
          <cell r="G176">
            <v>1.5176655062917943</v>
          </cell>
          <cell r="H176">
            <v>0.91625730777210368</v>
          </cell>
          <cell r="I176">
            <v>1.2885856351285292</v>
          </cell>
          <cell r="J176">
            <v>0.95159170588975661</v>
          </cell>
          <cell r="K176">
            <v>1.2028750971657922</v>
          </cell>
          <cell r="L176">
            <v>1.6028917465787662</v>
          </cell>
          <cell r="Z176">
            <v>1.2753527336860671</v>
          </cell>
          <cell r="AA176">
            <v>0.55485022812933937</v>
          </cell>
          <cell r="AB176">
            <v>2.0883322346736981</v>
          </cell>
          <cell r="AC176">
            <v>1.0874097834803529</v>
          </cell>
          <cell r="AD176">
            <v>1.1612903225806452</v>
          </cell>
          <cell r="AE176">
            <v>0.98113207547169812</v>
          </cell>
          <cell r="AF176">
            <v>1.2297734627831716</v>
          </cell>
          <cell r="AG176">
            <v>1.0014684287812041</v>
          </cell>
          <cell r="AH176">
            <v>1.0185185185185186</v>
          </cell>
          <cell r="AI176">
            <v>0.9961464354527938</v>
          </cell>
          <cell r="AJ176">
            <v>1.1420765027322404</v>
          </cell>
          <cell r="AL176">
            <v>1.3816787503520653</v>
          </cell>
          <cell r="AM176">
            <v>1.4921272101125493</v>
          </cell>
          <cell r="AN176">
            <v>3.0532668342884555</v>
          </cell>
          <cell r="AO176">
            <v>1.2376375601475704</v>
          </cell>
          <cell r="AP176">
            <v>1.2535753951558177</v>
          </cell>
          <cell r="AQ176">
            <v>1.3303484106215993</v>
          </cell>
          <cell r="AR176">
            <v>1.224678752855735</v>
          </cell>
          <cell r="AS176">
            <v>1.0848316022827997</v>
          </cell>
          <cell r="AT176">
            <v>1.0246488508066449</v>
          </cell>
          <cell r="AU176">
            <v>1.4173793188355572</v>
          </cell>
          <cell r="AV176">
            <v>1.3325836649982568</v>
          </cell>
          <cell r="BW176">
            <v>1902.223344550287</v>
          </cell>
        </row>
        <row r="177">
          <cell r="B177">
            <v>1.0688266454558339</v>
          </cell>
          <cell r="C177">
            <v>1.0333394375666738</v>
          </cell>
          <cell r="D177">
            <v>0.8963305310340256</v>
          </cell>
          <cell r="E177">
            <v>1.0741886080982845</v>
          </cell>
          <cell r="F177">
            <v>1.3465685670036716</v>
          </cell>
          <cell r="G177">
            <v>1.4696569920844327</v>
          </cell>
          <cell r="H177">
            <v>1.2386803437265763</v>
          </cell>
          <cell r="I177">
            <v>1.0946500655758435</v>
          </cell>
          <cell r="J177">
            <v>1.0318206883901626</v>
          </cell>
          <cell r="K177">
            <v>1.0979249720500888</v>
          </cell>
          <cell r="L177">
            <v>1.1371338960920394</v>
          </cell>
          <cell r="Z177">
            <v>0.87517580872011247</v>
          </cell>
          <cell r="AA177">
            <v>0.85746649046630163</v>
          </cell>
          <cell r="AB177">
            <v>0.81285805219605345</v>
          </cell>
          <cell r="AC177">
            <v>1.0965682362330407</v>
          </cell>
          <cell r="AD177">
            <v>0.80789085545722716</v>
          </cell>
          <cell r="AE177">
            <v>1.0254777070063694</v>
          </cell>
          <cell r="AF177">
            <v>6.7961165048543687E-2</v>
          </cell>
          <cell r="AG177">
            <v>1.1150895140664963</v>
          </cell>
          <cell r="AH177">
            <v>0.91764705882352937</v>
          </cell>
          <cell r="AI177">
            <v>0.97080291970802923</v>
          </cell>
          <cell r="AJ177">
            <v>0.865979381443299</v>
          </cell>
          <cell r="AL177">
            <v>0.97930240910676958</v>
          </cell>
          <cell r="AM177">
            <v>1.001445710289242</v>
          </cell>
          <cell r="AN177">
            <v>0.97904478149044283</v>
          </cell>
          <cell r="AO177">
            <v>1.1602499493915888</v>
          </cell>
          <cell r="AP177">
            <v>1.0262257894084093</v>
          </cell>
          <cell r="AQ177">
            <v>1.6668818071803146</v>
          </cell>
          <cell r="AR177">
            <v>7.8557822244293668E-2</v>
          </cell>
          <cell r="AS177">
            <v>0.91144737725686975</v>
          </cell>
          <cell r="AT177">
            <v>0.81859451826314367</v>
          </cell>
          <cell r="AU177">
            <v>1.0634196271581071</v>
          </cell>
          <cell r="AV177">
            <v>0.85919605044488434</v>
          </cell>
          <cell r="BW177">
            <v>1918.8022630730861</v>
          </cell>
        </row>
        <row r="178">
          <cell r="B178">
            <v>1.1548069702535062</v>
          </cell>
          <cell r="C178">
            <v>1.1346788974832656</v>
          </cell>
          <cell r="D178">
            <v>1.0516671657912005</v>
          </cell>
          <cell r="E178">
            <v>1.0860875494911455</v>
          </cell>
          <cell r="F178">
            <v>1.5985782070681744</v>
          </cell>
          <cell r="G178">
            <v>1.2077770962937002</v>
          </cell>
          <cell r="H178">
            <v>0.87396807756873307</v>
          </cell>
          <cell r="I178">
            <v>1.1648232071396833</v>
          </cell>
          <cell r="J178">
            <v>0.90633185216060408</v>
          </cell>
          <cell r="K178">
            <v>1.1721265168946791</v>
          </cell>
          <cell r="L178">
            <v>1.3496371455807179</v>
          </cell>
          <cell r="Z178">
            <v>0.92384492830589482</v>
          </cell>
          <cell r="AA178">
            <v>0.92245862884160756</v>
          </cell>
          <cell r="AB178">
            <v>0.70052824055262086</v>
          </cell>
          <cell r="AC178">
            <v>0.98543155579989006</v>
          </cell>
          <cell r="AD178">
            <v>1.0562529056252905</v>
          </cell>
          <cell r="AE178">
            <v>1.0909090909090908</v>
          </cell>
          <cell r="AF178">
            <v>0.9821428571428571</v>
          </cell>
          <cell r="AG178">
            <v>0.93612565445026175</v>
          </cell>
          <cell r="AH178">
            <v>0.89880952380952384</v>
          </cell>
          <cell r="AI178">
            <v>0.97277227722772275</v>
          </cell>
          <cell r="AJ178">
            <v>0.91383812010443866</v>
          </cell>
          <cell r="AL178">
            <v>1.0042703755215741</v>
          </cell>
          <cell r="AM178">
            <v>1.0276079465683392</v>
          </cell>
          <cell r="AN178">
            <v>0.89128797628255874</v>
          </cell>
          <cell r="AO178">
            <v>1.0698415754546871</v>
          </cell>
          <cell r="AP178">
            <v>1.1221123626989638</v>
          </cell>
          <cell r="AQ178">
            <v>0.40786121461567221</v>
          </cell>
          <cell r="AR178">
            <v>1.0718224254754944</v>
          </cell>
          <cell r="AS178">
            <v>0.93453566862729998</v>
          </cell>
          <cell r="AT178">
            <v>0.9469640718608251</v>
          </cell>
          <cell r="AU178">
            <v>1.0312216165180772</v>
          </cell>
          <cell r="AV178">
            <v>0.8062967987984917</v>
          </cell>
          <cell r="BW178">
            <v>1907.3056248448197</v>
          </cell>
        </row>
        <row r="180">
          <cell r="B180">
            <v>1.1859903163804604</v>
          </cell>
          <cell r="C180">
            <v>1.0427478155640779</v>
          </cell>
          <cell r="D180">
            <v>1.2966668328601691</v>
          </cell>
          <cell r="E180">
            <v>1.0534020368624302</v>
          </cell>
          <cell r="F180">
            <v>0.54373219850160237</v>
          </cell>
          <cell r="G180">
            <v>1.1654663111288324</v>
          </cell>
          <cell r="H180">
            <v>1.0888108600127677</v>
          </cell>
          <cell r="I180">
            <v>1.2755512189438964</v>
          </cell>
          <cell r="J180">
            <v>1.4496442728532197</v>
          </cell>
          <cell r="K180">
            <v>1.0514716211999047</v>
          </cell>
          <cell r="L180">
            <v>1.3095275715139516</v>
          </cell>
          <cell r="Z180">
            <v>0.91313964009249016</v>
          </cell>
          <cell r="AA180">
            <v>0.91756926234180824</v>
          </cell>
          <cell r="AB180">
            <v>0.75504799735187023</v>
          </cell>
          <cell r="AC180">
            <v>0.94078420912243266</v>
          </cell>
          <cell r="AD180">
            <v>1.1235326998323085</v>
          </cell>
          <cell r="AE180">
            <v>1.1025641025641026</v>
          </cell>
          <cell r="AF180">
            <v>1.0357142857142858</v>
          </cell>
          <cell r="AG180">
            <v>0.88010204081632648</v>
          </cell>
          <cell r="AH180">
            <v>0.86982248520710059</v>
          </cell>
          <cell r="AI180">
            <v>0.91615541922290389</v>
          </cell>
          <cell r="AJ180">
            <v>1.035897435897436</v>
          </cell>
          <cell r="AL180">
            <v>0.98567018521269567</v>
          </cell>
          <cell r="AM180">
            <v>1.0363262668576507</v>
          </cell>
          <cell r="AN180">
            <v>1.0021962036523628</v>
          </cell>
          <cell r="AO180">
            <v>1.0030027411826739</v>
          </cell>
          <cell r="AP180">
            <v>1.1412782844640652</v>
          </cell>
          <cell r="AQ180">
            <v>1.1911627620532603</v>
          </cell>
          <cell r="AR180">
            <v>1.1624670904798535</v>
          </cell>
          <cell r="AS180">
            <v>0.85353221904948362</v>
          </cell>
          <cell r="AT180">
            <v>0.81987964095050592</v>
          </cell>
          <cell r="AU180">
            <v>0.74260538642997242</v>
          </cell>
          <cell r="AV180">
            <v>1.0532933497002879</v>
          </cell>
          <cell r="BW180">
            <v>1967.6257525754409</v>
          </cell>
        </row>
        <row r="181">
          <cell r="B181">
            <v>1.0298927517004359</v>
          </cell>
          <cell r="C181">
            <v>1.0509922881980429</v>
          </cell>
          <cell r="D181">
            <v>1.007479914073542</v>
          </cell>
          <cell r="E181">
            <v>1.169239920044763</v>
          </cell>
          <cell r="F181">
            <v>1.0661181601189438</v>
          </cell>
          <cell r="G181">
            <v>1.0013123510654218</v>
          </cell>
          <cell r="H181">
            <v>0.7185734611090504</v>
          </cell>
          <cell r="I181">
            <v>1.0193673894324535</v>
          </cell>
          <cell r="J181">
            <v>1.0255617157334265</v>
          </cell>
          <cell r="K181">
            <v>0.89341682164760117</v>
          </cell>
          <cell r="L181">
            <v>1.0551500145993571</v>
          </cell>
          <cell r="Z181">
            <v>0.81333207440279487</v>
          </cell>
          <cell r="AA181">
            <v>0.80532848925219502</v>
          </cell>
          <cell r="AC181">
            <v>0.7854507116499736</v>
          </cell>
          <cell r="AD181">
            <v>0.9375</v>
          </cell>
          <cell r="AE181">
            <v>1.0320512820512822</v>
          </cell>
          <cell r="AF181">
            <v>1.2181818181818183</v>
          </cell>
          <cell r="AG181">
            <v>0.9296187683284457</v>
          </cell>
          <cell r="AH181">
            <v>0.90909090909090906</v>
          </cell>
          <cell r="AI181">
            <v>0.93617021276595747</v>
          </cell>
          <cell r="AJ181">
            <v>0.79904306220095689</v>
          </cell>
          <cell r="AL181">
            <v>0.98360343825158003</v>
          </cell>
          <cell r="AM181">
            <v>1.0176222293528434</v>
          </cell>
          <cell r="AN181">
            <v>0.92521852453481368</v>
          </cell>
          <cell r="AO181">
            <v>0.87504386912653942</v>
          </cell>
          <cell r="AP181">
            <v>1.3278442147902654</v>
          </cell>
          <cell r="AQ181">
            <v>1.0720506387787732</v>
          </cell>
          <cell r="AR181">
            <v>1.2608409163013685</v>
          </cell>
          <cell r="AS181">
            <v>0.9296187683284457</v>
          </cell>
          <cell r="AT181">
            <v>0.89156650757726541</v>
          </cell>
          <cell r="AU181">
            <v>0.79799656822770471</v>
          </cell>
          <cell r="AV181">
            <v>1.0757870668656122</v>
          </cell>
          <cell r="BW181">
            <v>1988.2535460626118</v>
          </cell>
        </row>
        <row r="182">
          <cell r="B182">
            <v>1.0165341867401243</v>
          </cell>
          <cell r="C182">
            <v>1.0194770142241478</v>
          </cell>
          <cell r="D182">
            <v>0.37674629795691844</v>
          </cell>
          <cell r="E182">
            <v>1.0472604578883471</v>
          </cell>
          <cell r="F182">
            <v>1.6545852368106218</v>
          </cell>
          <cell r="G182">
            <v>0.75744226285185956</v>
          </cell>
          <cell r="H182">
            <v>1.4724556599559602</v>
          </cell>
          <cell r="I182">
            <v>1.014095035992185</v>
          </cell>
          <cell r="J182">
            <v>1.0195714487154199</v>
          </cell>
          <cell r="K182">
            <v>0.97947265149711771</v>
          </cell>
          <cell r="L182">
            <v>1.0467575909608708</v>
          </cell>
          <cell r="Z182">
            <v>0.80056410859090377</v>
          </cell>
          <cell r="AA182">
            <v>0.7831609270656017</v>
          </cell>
          <cell r="AB182">
            <v>0.69994514536478336</v>
          </cell>
          <cell r="AC182">
            <v>0.78214459000485204</v>
          </cell>
          <cell r="AD182">
            <v>0.84813559322033893</v>
          </cell>
          <cell r="AE182">
            <v>1.0254777070063694</v>
          </cell>
          <cell r="AF182">
            <v>1.2321428571428572</v>
          </cell>
          <cell r="AG182">
            <v>0.95298165137614677</v>
          </cell>
          <cell r="AH182">
            <v>1.0769230769230769</v>
          </cell>
          <cell r="AI182">
            <v>0.93483709273182958</v>
          </cell>
          <cell r="AJ182">
            <v>1.0238095238095237</v>
          </cell>
          <cell r="AL182">
            <v>1.0019596221744396</v>
          </cell>
          <cell r="AM182">
            <v>0.94033587853576961</v>
          </cell>
          <cell r="AN182">
            <v>0.76682826553030015</v>
          </cell>
          <cell r="AO182">
            <v>0.99357211421770608</v>
          </cell>
          <cell r="AP182">
            <v>1.0458234009970173</v>
          </cell>
          <cell r="AQ182">
            <v>0.97558924952984283</v>
          </cell>
          <cell r="AR182">
            <v>1.3494627833286794</v>
          </cell>
          <cell r="AS182">
            <v>1.1782133171616607</v>
          </cell>
          <cell r="AT182">
            <v>1.2247248881916488</v>
          </cell>
          <cell r="AU182">
            <v>1.0087225508944329</v>
          </cell>
          <cell r="AV182">
            <v>1.3410499758132997</v>
          </cell>
          <cell r="BW182">
            <v>2006.4223143409938</v>
          </cell>
        </row>
        <row r="183">
          <cell r="B183">
            <v>0.93456950348546508</v>
          </cell>
          <cell r="C183">
            <v>0.97131089680349514</v>
          </cell>
          <cell r="D183">
            <v>0.7289338827256725</v>
          </cell>
          <cell r="E183">
            <v>1.0865724499869263</v>
          </cell>
          <cell r="F183">
            <v>1.3727278369036469</v>
          </cell>
          <cell r="G183">
            <v>0.86428981231046642</v>
          </cell>
          <cell r="H183">
            <v>1.4228520057331231</v>
          </cell>
          <cell r="I183">
            <v>0.91280569553276669</v>
          </cell>
          <cell r="J183">
            <v>0.88364616275769647</v>
          </cell>
          <cell r="K183">
            <v>0.92995847959312306</v>
          </cell>
          <cell r="L183">
            <v>0.96419767177980487</v>
          </cell>
          <cell r="Z183">
            <v>0.97516625978617733</v>
          </cell>
          <cell r="AA183">
            <v>0.95771001150747981</v>
          </cell>
          <cell r="AB183">
            <v>1.1078546307151231</v>
          </cell>
          <cell r="AC183">
            <v>0.79609483960948391</v>
          </cell>
          <cell r="AD183">
            <v>1.0126329787234043</v>
          </cell>
          <cell r="AE183">
            <v>1.0051282051282051</v>
          </cell>
          <cell r="AF183">
            <v>1.0034863195057371</v>
          </cell>
          <cell r="AG183">
            <v>1.0727479876647461</v>
          </cell>
          <cell r="AH183">
            <v>1.1357142857142857</v>
          </cell>
          <cell r="AI183">
            <v>1.3062678062678064</v>
          </cell>
          <cell r="AJ183">
            <v>1.0695652173913044</v>
          </cell>
          <cell r="AL183">
            <v>0.99605153615332653</v>
          </cell>
          <cell r="AM183">
            <v>0.91444645597333185</v>
          </cell>
          <cell r="AN183">
            <v>1.1142629770179808</v>
          </cell>
          <cell r="AO183">
            <v>0.87828166484984826</v>
          </cell>
          <cell r="AP183">
            <v>1.2670242739563355</v>
          </cell>
          <cell r="AQ183">
            <v>1.4559459043505665</v>
          </cell>
          <cell r="AR183">
            <v>1.2435896888679181</v>
          </cell>
          <cell r="AS183">
            <v>1.3644483293560072</v>
          </cell>
          <cell r="AT183">
            <v>0.93676665561816375</v>
          </cell>
          <cell r="AU183">
            <v>1.2287063370796034</v>
          </cell>
          <cell r="AV183">
            <v>0.80810021818039623</v>
          </cell>
          <cell r="BW183">
            <v>1997.3517270536292</v>
          </cell>
        </row>
        <row r="185">
          <cell r="B185">
            <v>0.88986686450134223</v>
          </cell>
          <cell r="C185">
            <v>0.80513091811770399</v>
          </cell>
          <cell r="D185">
            <v>1.2966668328601691</v>
          </cell>
          <cell r="E185">
            <v>0.37830968098146678</v>
          </cell>
          <cell r="F185">
            <v>1.0655198693909276</v>
          </cell>
          <cell r="G185">
            <v>0.81951056637471553</v>
          </cell>
          <cell r="H185">
            <v>1.5812018720387027</v>
          </cell>
          <cell r="I185">
            <v>0.94680436565317927</v>
          </cell>
          <cell r="J185">
            <v>0.96951437326045609</v>
          </cell>
          <cell r="K185">
            <v>1.0561971799751264</v>
          </cell>
          <cell r="L185">
            <v>0.83195044984052213</v>
          </cell>
          <cell r="Z185">
            <v>1.0122577185321382</v>
          </cell>
          <cell r="AA185">
            <v>0.99378826870174819</v>
          </cell>
          <cell r="AB185">
            <v>1.1493322541481181</v>
          </cell>
          <cell r="AC185">
            <v>0.816250663834307</v>
          </cell>
          <cell r="AD185">
            <v>0.72901849217638692</v>
          </cell>
          <cell r="AE185">
            <v>1.2335766423357664</v>
          </cell>
          <cell r="AF185">
            <v>1.152542372881356</v>
          </cell>
          <cell r="AG185">
            <v>1.1289237668161436</v>
          </cell>
          <cell r="AH185">
            <v>1.1511627906976745</v>
          </cell>
          <cell r="AI185">
            <v>1.1858585858585859</v>
          </cell>
          <cell r="AJ185">
            <v>0.8582677165354331</v>
          </cell>
          <cell r="AL185">
            <v>1.1117952175082322</v>
          </cell>
          <cell r="AM185">
            <v>1.1034338762198215</v>
          </cell>
          <cell r="AN185">
            <v>1.099885083303936</v>
          </cell>
          <cell r="AO185">
            <v>1.0932119807898251</v>
          </cell>
          <cell r="AP185">
            <v>1.1510260990211003</v>
          </cell>
          <cell r="AQ185">
            <v>0.99147275870434448</v>
          </cell>
          <cell r="AR185">
            <v>1.1784425261057709</v>
          </cell>
          <cell r="AS185">
            <v>1.1675944576371107</v>
          </cell>
          <cell r="AT185">
            <v>1.325045753837176</v>
          </cell>
          <cell r="AU185">
            <v>1.2969549301180689</v>
          </cell>
          <cell r="AV185">
            <v>0.91993556096475204</v>
          </cell>
          <cell r="BW185">
            <v>2028.817330939718</v>
          </cell>
        </row>
        <row r="186">
          <cell r="B186">
            <v>0.92739078883451187</v>
          </cell>
          <cell r="C186">
            <v>0.7765794347258036</v>
          </cell>
          <cell r="D186">
            <v>0.32024448602411315</v>
          </cell>
          <cell r="E186">
            <v>1.1835611328037106</v>
          </cell>
          <cell r="F186">
            <v>1.0122169832223522</v>
          </cell>
          <cell r="G186">
            <v>0.78352327415262801</v>
          </cell>
          <cell r="H186">
            <v>1.503560348659621</v>
          </cell>
          <cell r="I186">
            <v>1.0173864885107604</v>
          </cell>
          <cell r="J186">
            <v>0.96408687167210405</v>
          </cell>
          <cell r="K186">
            <v>1.1127739065971818</v>
          </cell>
          <cell r="L186">
            <v>1.1275074524695714</v>
          </cell>
          <cell r="Z186">
            <v>1.0835778997065204</v>
          </cell>
          <cell r="AA186">
            <v>0.98556246240224588</v>
          </cell>
          <cell r="AB186">
            <v>1.031864406779661</v>
          </cell>
          <cell r="AC186">
            <v>1.2299741602067182</v>
          </cell>
          <cell r="AD186">
            <v>0.97664413030116781</v>
          </cell>
          <cell r="AE186">
            <v>0.87980433263452129</v>
          </cell>
          <cell r="AF186">
            <v>1.0298507462686568</v>
          </cell>
          <cell r="AG186">
            <v>1.2550877192982457</v>
          </cell>
          <cell r="AH186">
            <v>1.141255605381166</v>
          </cell>
          <cell r="AI186">
            <v>1.3111322549952427</v>
          </cell>
          <cell r="AJ186">
            <v>1.0408163265306123</v>
          </cell>
          <cell r="AL186">
            <v>1.1600633682999262</v>
          </cell>
          <cell r="AM186">
            <v>1.1122695623658188</v>
          </cell>
          <cell r="AN186">
            <v>1.2094938968635152</v>
          </cell>
          <cell r="AO186">
            <v>1.0623044722792652</v>
          </cell>
          <cell r="AP186">
            <v>0.93466276571241225</v>
          </cell>
          <cell r="AQ186">
            <v>1.0728103398112598</v>
          </cell>
          <cell r="AR186">
            <v>1.035759242746233</v>
          </cell>
          <cell r="AS186">
            <v>1.2981806910741704</v>
          </cell>
          <cell r="AT186">
            <v>1.3655508689885933</v>
          </cell>
          <cell r="AU186">
            <v>1.1220942244380518</v>
          </cell>
          <cell r="AV186">
            <v>0.95921044325984262</v>
          </cell>
          <cell r="BW186">
            <v>2046.6542191541571</v>
          </cell>
        </row>
        <row r="187">
          <cell r="B187">
            <v>0.98210793131713248</v>
          </cell>
          <cell r="C187">
            <v>1.037412291709058</v>
          </cell>
          <cell r="D187">
            <v>0.85320924008444987</v>
          </cell>
          <cell r="E187">
            <v>1.0207077590113265</v>
          </cell>
          <cell r="F187">
            <v>1.0680816874137076</v>
          </cell>
          <cell r="G187">
            <v>2.3281700694936305</v>
          </cell>
          <cell r="H187">
            <v>1.3899840192704453</v>
          </cell>
          <cell r="I187">
            <v>0.93363356673364684</v>
          </cell>
          <cell r="J187">
            <v>0.80603918332904556</v>
          </cell>
          <cell r="K187">
            <v>1.1420380659143772</v>
          </cell>
          <cell r="L187">
            <v>1.0570057050533437</v>
          </cell>
          <cell r="Z187">
            <v>1.1517551369863013</v>
          </cell>
          <cell r="AA187">
            <v>1.1499933923615699</v>
          </cell>
          <cell r="AB187">
            <v>0.82223579718998163</v>
          </cell>
          <cell r="AC187">
            <v>1.0194139194139193</v>
          </cell>
          <cell r="AD187">
            <v>1.0141509433962264</v>
          </cell>
          <cell r="AE187">
            <v>1.5280898876404494</v>
          </cell>
          <cell r="AF187">
            <v>1.2284518828451882</v>
          </cell>
          <cell r="AG187">
            <v>1.1592571750140686</v>
          </cell>
          <cell r="AH187">
            <v>1.0079113924050633</v>
          </cell>
          <cell r="AI187">
            <v>1.0531622364802933</v>
          </cell>
          <cell r="AJ187">
            <v>1.0963855421686748</v>
          </cell>
          <cell r="AL187">
            <v>1.0568569655355862</v>
          </cell>
          <cell r="AM187">
            <v>1.0568569655355862</v>
          </cell>
          <cell r="AN187">
            <v>0.9667610133397212</v>
          </cell>
          <cell r="AO187">
            <v>1.024340411668037</v>
          </cell>
          <cell r="AP187">
            <v>1.0296718874972948</v>
          </cell>
          <cell r="AQ187">
            <v>1.1309051249302426</v>
          </cell>
          <cell r="AR187">
            <v>1.0865027175000286</v>
          </cell>
          <cell r="AS187">
            <v>1.0866237176324949</v>
          </cell>
          <cell r="AT187">
            <v>1.0170818302749027</v>
          </cell>
          <cell r="AU187">
            <v>1.1072577555295968</v>
          </cell>
          <cell r="AV187">
            <v>1.0662342986180462</v>
          </cell>
          <cell r="BW187">
            <v>2077.175101215123</v>
          </cell>
        </row>
        <row r="188">
          <cell r="B188">
            <v>1.0960012185394348</v>
          </cell>
          <cell r="C188">
            <v>1.0550756495010389</v>
          </cell>
          <cell r="D188">
            <v>0.49145653213375295</v>
          </cell>
          <cell r="E188">
            <v>1.0576176325012501</v>
          </cell>
          <cell r="F188">
            <v>1.3346691730159073</v>
          </cell>
          <cell r="G188">
            <v>1.3886378549250202</v>
          </cell>
          <cell r="H188">
            <v>1.3365584423886541</v>
          </cell>
          <cell r="I188">
            <v>1.1123759963213662</v>
          </cell>
          <cell r="J188">
            <v>1.0437407997408694</v>
          </cell>
          <cell r="K188">
            <v>1.1293209876543211</v>
          </cell>
          <cell r="L188">
            <v>1.2483551534580362</v>
          </cell>
          <cell r="Z188">
            <v>1.0370969372283432</v>
          </cell>
          <cell r="AA188">
            <v>1.0410596026490067</v>
          </cell>
          <cell r="AB188">
            <v>0.82300884955752207</v>
          </cell>
          <cell r="AC188">
            <v>1.0749185667752443</v>
          </cell>
          <cell r="AD188">
            <v>1.0800942285041224</v>
          </cell>
          <cell r="AE188">
            <v>1.1240029006526469</v>
          </cell>
          <cell r="AF188">
            <v>1.1066666666666667</v>
          </cell>
          <cell r="AG188">
            <v>1.0163727959697733</v>
          </cell>
          <cell r="AH188">
            <v>1.0062893081761006</v>
          </cell>
          <cell r="AI188">
            <v>1.0436469447138701</v>
          </cell>
          <cell r="AJ188">
            <v>0.91213389121338917</v>
          </cell>
          <cell r="AL188">
            <v>1.0505004709653649</v>
          </cell>
          <cell r="AM188">
            <v>1.0496434179023033</v>
          </cell>
          <cell r="AN188">
            <v>1.1393895423516158</v>
          </cell>
          <cell r="AO188">
            <v>1.1348569156725397</v>
          </cell>
          <cell r="AP188">
            <v>0.93450058853745255</v>
          </cell>
          <cell r="AQ188">
            <v>1.2123221341501078</v>
          </cell>
          <cell r="AR188">
            <v>0.75359197427273816</v>
          </cell>
          <cell r="AS188">
            <v>1.0540149307499183</v>
          </cell>
          <cell r="AT188">
            <v>1.0264332859774157</v>
          </cell>
          <cell r="AU188">
            <v>1.0867184196693036</v>
          </cell>
          <cell r="AV188">
            <v>1.044562916827269</v>
          </cell>
          <cell r="BW188">
            <v>2056.3276207450485</v>
          </cell>
        </row>
        <row r="190">
          <cell r="B190">
            <v>0.98065293580849155</v>
          </cell>
          <cell r="C190">
            <v>1.1933795960028624</v>
          </cell>
          <cell r="D190">
            <v>0.79732487414268138</v>
          </cell>
          <cell r="E190">
            <v>1.0201213339065553</v>
          </cell>
          <cell r="F190">
            <v>1.3540283405716274</v>
          </cell>
          <cell r="G190">
            <v>1.6343779238042584</v>
          </cell>
          <cell r="H190">
            <v>0.71700743689142221</v>
          </cell>
          <cell r="I190">
            <v>0.8249169063217372</v>
          </cell>
          <cell r="J190">
            <v>0.9875709420081088</v>
          </cell>
          <cell r="K190">
            <v>1.2320340885925583</v>
          </cell>
          <cell r="L190">
            <v>0.18835071062445929</v>
          </cell>
          <cell r="Z190">
            <v>1.1139216249880233</v>
          </cell>
          <cell r="AA190">
            <v>1.1286684313499826</v>
          </cell>
          <cell r="AB190">
            <v>1.1388051763871654</v>
          </cell>
          <cell r="AC190">
            <v>1.459016393442623</v>
          </cell>
          <cell r="AD190">
            <v>1.1926952141057934</v>
          </cell>
          <cell r="AE190">
            <v>1.0297872340425531</v>
          </cell>
          <cell r="AF190">
            <v>0.80188679245283023</v>
          </cell>
          <cell r="AG190">
            <v>1.0406178489702518</v>
          </cell>
          <cell r="AH190">
            <v>1.0666666666666667</v>
          </cell>
          <cell r="AI190">
            <v>1.0569620253164558</v>
          </cell>
          <cell r="AJ190">
            <v>0.4264705882352941</v>
          </cell>
          <cell r="AL190">
            <v>1.180119606115587</v>
          </cell>
          <cell r="AM190">
            <v>1.1770096712015845</v>
          </cell>
          <cell r="AN190">
            <v>1.2399230043395433</v>
          </cell>
          <cell r="AO190">
            <v>0.97821150558976488</v>
          </cell>
          <cell r="AP190">
            <v>1.0972111326642113</v>
          </cell>
          <cell r="AQ190">
            <v>1.0756129300798838</v>
          </cell>
          <cell r="AR190">
            <v>0.94382468568560984</v>
          </cell>
          <cell r="AS190">
            <v>1.1869454430209947</v>
          </cell>
          <cell r="AT190">
            <v>1.2217934329491924</v>
          </cell>
          <cell r="AU190">
            <v>1.0984991710330765</v>
          </cell>
          <cell r="AV190">
            <v>0.92652015531804166</v>
          </cell>
          <cell r="BW190">
            <v>2093.7015045501139</v>
          </cell>
        </row>
        <row r="191">
          <cell r="B191">
            <v>0.97274820604754575</v>
          </cell>
          <cell r="C191">
            <v>0.96824180041337604</v>
          </cell>
          <cell r="D191">
            <v>1.0709032450731673</v>
          </cell>
          <cell r="E191">
            <v>1.4032309480224778</v>
          </cell>
          <cell r="F191">
            <v>0.9371503072984273</v>
          </cell>
          <cell r="G191">
            <v>1.1841760759286533</v>
          </cell>
          <cell r="H191">
            <v>0.97473131159297555</v>
          </cell>
          <cell r="I191">
            <v>0.97572592657711266</v>
          </cell>
          <cell r="J191">
            <v>0.92693059336454187</v>
          </cell>
          <cell r="K191">
            <v>1.1387930632299079</v>
          </cell>
          <cell r="L191">
            <v>1.0318226427480683</v>
          </cell>
          <cell r="Z191">
            <v>0.98282271503653373</v>
          </cell>
          <cell r="AA191">
            <v>0.96265560165975106</v>
          </cell>
          <cell r="AB191">
            <v>1.0100185528756958</v>
          </cell>
          <cell r="AC191">
            <v>0.91596638655462181</v>
          </cell>
          <cell r="AD191">
            <v>1.1509900990099009</v>
          </cell>
          <cell r="AE191">
            <v>1.0528893241919686</v>
          </cell>
          <cell r="AF191">
            <v>0.68641390205371244</v>
          </cell>
          <cell r="AG191">
            <v>1.0651465798045603</v>
          </cell>
          <cell r="AH191">
            <v>0.99068322981366463</v>
          </cell>
          <cell r="AI191">
            <v>0.9900299102691924</v>
          </cell>
          <cell r="AJ191">
            <v>1.0152865732958058</v>
          </cell>
          <cell r="AL191">
            <v>1.1267830226399949</v>
          </cell>
          <cell r="AM191">
            <v>1.1245887118961526</v>
          </cell>
          <cell r="AN191">
            <v>1.1817012181778608</v>
          </cell>
          <cell r="AO191">
            <v>0.83284870814098855</v>
          </cell>
          <cell r="AP191">
            <v>1.1776371895483988</v>
          </cell>
          <cell r="AQ191">
            <v>1.1456124637201204</v>
          </cell>
          <cell r="AR191">
            <v>0.95121999321060124</v>
          </cell>
          <cell r="AS191">
            <v>1.1339978359593486</v>
          </cell>
          <cell r="AT191">
            <v>1.0328636011623058</v>
          </cell>
          <cell r="AU191">
            <v>1.0941729517219629</v>
          </cell>
          <cell r="AV191">
            <v>1.0870114629478724</v>
          </cell>
          <cell r="BW191">
            <v>2101.8980991056187</v>
          </cell>
        </row>
        <row r="192">
          <cell r="B192">
            <v>1.0680472405632502</v>
          </cell>
          <cell r="C192">
            <v>1.0152852684372264</v>
          </cell>
          <cell r="D192">
            <v>0.99044549138058524</v>
          </cell>
          <cell r="E192">
            <v>1.7520614680166782</v>
          </cell>
          <cell r="F192">
            <v>0.83969090726500661</v>
          </cell>
          <cell r="G192">
            <v>0.69875213804717573</v>
          </cell>
          <cell r="H192">
            <v>0.58687366822612952</v>
          </cell>
          <cell r="I192">
            <v>1.1085189270780831</v>
          </cell>
          <cell r="J192">
            <v>1.0139890898725719</v>
          </cell>
          <cell r="K192">
            <v>1.1131459243614232</v>
          </cell>
          <cell r="L192">
            <v>1.4543928753147599</v>
          </cell>
          <cell r="Z192">
            <v>0.97865085248332095</v>
          </cell>
          <cell r="AA192">
            <v>0.96264755480607078</v>
          </cell>
          <cell r="AB192">
            <v>1.0918984280532043</v>
          </cell>
          <cell r="AC192">
            <v>1.1220858895705521</v>
          </cell>
          <cell r="AD192">
            <v>0.1526639344262295</v>
          </cell>
          <cell r="AE192">
            <v>1.0677466863033873</v>
          </cell>
          <cell r="AF192">
            <v>0.56901840490797551</v>
          </cell>
          <cell r="AG192">
            <v>1.0950920245398772</v>
          </cell>
          <cell r="AH192">
            <v>0.97507788161993769</v>
          </cell>
          <cell r="AI192">
            <v>1.1228070175438596</v>
          </cell>
          <cell r="AJ192">
            <v>1.0643256412345581</v>
          </cell>
          <cell r="AL192">
            <v>1.0609543187045991</v>
          </cell>
          <cell r="AM192">
            <v>1.0759677675645216</v>
          </cell>
          <cell r="AN192">
            <v>0.93709256815887143</v>
          </cell>
          <cell r="AO192">
            <v>1.1828180075708723</v>
          </cell>
          <cell r="AP192">
            <v>1.2109184388492844</v>
          </cell>
          <cell r="AQ192">
            <v>1.6901755256626392</v>
          </cell>
          <cell r="AR192">
            <v>1.2271646007706385</v>
          </cell>
          <cell r="AS192">
            <v>0.96266223234851056</v>
          </cell>
          <cell r="AT192">
            <v>0.85055651940908661</v>
          </cell>
          <cell r="AU192">
            <v>1.0751475151300556</v>
          </cell>
          <cell r="AV192">
            <v>0.96278875562921762</v>
          </cell>
          <cell r="BW192">
            <v>2128.3916708180382</v>
          </cell>
        </row>
        <row r="193">
          <cell r="B193">
            <v>0.88769520149612269</v>
          </cell>
          <cell r="C193">
            <v>0.9150596873143525</v>
          </cell>
          <cell r="D193">
            <v>0.88898408508028404</v>
          </cell>
          <cell r="E193">
            <v>1.2960019834557244</v>
          </cell>
          <cell r="F193">
            <v>0.84075435430507384</v>
          </cell>
          <cell r="G193">
            <v>0.81931800147933342</v>
          </cell>
          <cell r="H193">
            <v>0.55633751216343996</v>
          </cell>
          <cell r="I193">
            <v>0.87332921957809728</v>
          </cell>
          <cell r="J193">
            <v>0.75680662594676484</v>
          </cell>
          <cell r="K193">
            <v>1.0068855932203389</v>
          </cell>
          <cell r="L193">
            <v>1.2642142829246956</v>
          </cell>
          <cell r="Z193">
            <v>1.0395714397434894</v>
          </cell>
          <cell r="AA193">
            <v>1.023905109489051</v>
          </cell>
          <cell r="AB193">
            <v>1.1990407673860912</v>
          </cell>
          <cell r="AC193">
            <v>1.1727272727272726</v>
          </cell>
          <cell r="AD193">
            <v>0.61585740626920715</v>
          </cell>
          <cell r="AE193">
            <v>1.0128479657387581</v>
          </cell>
          <cell r="AF193">
            <v>0.49032992036405004</v>
          </cell>
          <cell r="AG193">
            <v>1.133552271483306</v>
          </cell>
          <cell r="AH193">
            <v>1.078125</v>
          </cell>
          <cell r="AI193">
            <v>1.1613491340018232</v>
          </cell>
          <cell r="AJ193">
            <v>1.133552271483306</v>
          </cell>
          <cell r="AL193">
            <v>1.1083054603115157</v>
          </cell>
          <cell r="AM193">
            <v>1.0976508037574984</v>
          </cell>
          <cell r="AN193">
            <v>1.0017263710557776</v>
          </cell>
          <cell r="AO193">
            <v>1.2002384636290351</v>
          </cell>
          <cell r="AP193">
            <v>1.0866602995882668</v>
          </cell>
          <cell r="AQ193">
            <v>2.0592473351580245</v>
          </cell>
          <cell r="AR193">
            <v>0.72604390109099548</v>
          </cell>
          <cell r="AS193">
            <v>1.1428554260378028</v>
          </cell>
          <cell r="AT193">
            <v>1.1526692418281066</v>
          </cell>
          <cell r="AU193">
            <v>1.1068760939447531</v>
          </cell>
          <cell r="AV193">
            <v>1.134133587270221</v>
          </cell>
          <cell r="BW193">
            <v>2122.0883517637985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/>
      <sheetData sheetId="1"/>
      <sheetData sheetId="2"/>
      <sheetData sheetId="3"/>
      <sheetData sheetId="4"/>
      <sheetData sheetId="5"/>
      <sheetData sheetId="6">
        <row r="64">
          <cell r="BY64">
            <v>118.80857075708846</v>
          </cell>
          <cell r="CA64">
            <v>112.064993225823</v>
          </cell>
          <cell r="CB64">
            <v>75.936615384638557</v>
          </cell>
          <cell r="CC64">
            <v>137.51423795562187</v>
          </cell>
          <cell r="CD64">
            <v>50.593207068059634</v>
          </cell>
          <cell r="CE64">
            <v>7.8951893611780957</v>
          </cell>
          <cell r="CF64">
            <v>10.047819451824438</v>
          </cell>
          <cell r="CG64">
            <v>160.2606631387213</v>
          </cell>
          <cell r="CH64">
            <v>62.539426668218368</v>
          </cell>
          <cell r="CI64">
            <v>55.055547614190829</v>
          </cell>
          <cell r="CJ64">
            <v>393.69177812943428</v>
          </cell>
        </row>
      </sheetData>
      <sheetData sheetId="7"/>
      <sheetData sheetId="8"/>
      <sheetData sheetId="9"/>
      <sheetData sheetId="10">
        <row r="56">
          <cell r="S56">
            <v>159.88713731866267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  <sheetName val="M&amp;Q"/>
      <sheetName val="MFG_REV"/>
      <sheetName val="MFG-EMP"/>
      <sheetName val="Construction"/>
      <sheetName val="EGW"/>
      <sheetName val="Trade&amp;TCS"/>
      <sheetName val="FIN &amp; RE"/>
      <sheetName val="SERVICES adjus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230"/>
  <sheetViews>
    <sheetView tabSelected="1" view="pageBreakPreview" zoomScale="120" zoomScaleNormal="100" zoomScaleSheetLayoutView="120" workbookViewId="0">
      <pane ySplit="5" topLeftCell="A101" activePane="bottomLeft" state="frozen"/>
      <selection pane="bottomLeft" activeCell="A117" sqref="A117:XFD117"/>
    </sheetView>
  </sheetViews>
  <sheetFormatPr defaultColWidth="9.5703125" defaultRowHeight="15" x14ac:dyDescent="0.2"/>
  <cols>
    <col min="1" max="1" width="10.140625" style="76" customWidth="1"/>
    <col min="2" max="2" width="0.140625" style="76" customWidth="1"/>
    <col min="3" max="3" width="9.42578125" style="76" customWidth="1"/>
    <col min="4" max="4" width="1.85546875" style="226" customWidth="1"/>
    <col min="5" max="5" width="9.42578125" style="76" customWidth="1"/>
    <col min="6" max="6" width="1.85546875" style="76" customWidth="1"/>
    <col min="7" max="7" width="9.42578125" style="76" customWidth="1"/>
    <col min="8" max="8" width="1.85546875" style="76" customWidth="1"/>
    <col min="9" max="9" width="9.42578125" style="76" customWidth="1"/>
    <col min="10" max="10" width="1.85546875" style="76" customWidth="1"/>
    <col min="11" max="11" width="9.42578125" style="76" customWidth="1"/>
    <col min="12" max="12" width="1.85546875" style="226" customWidth="1"/>
    <col min="13" max="13" width="10.140625" style="76" customWidth="1"/>
    <col min="14" max="14" width="2" style="76" customWidth="1"/>
    <col min="15" max="15" width="9.42578125" style="76" customWidth="1"/>
    <col min="16" max="16" width="1.85546875" style="76" customWidth="1"/>
    <col min="17" max="17" width="9.42578125" style="76" customWidth="1"/>
    <col min="18" max="18" width="1.140625" style="226" customWidth="1"/>
    <col min="19" max="19" width="9.42578125" style="76" customWidth="1"/>
    <col min="20" max="20" width="1.28515625" style="226" customWidth="1"/>
    <col min="21" max="21" width="9.42578125" style="76" customWidth="1"/>
    <col min="22" max="22" width="1.28515625" style="226" customWidth="1"/>
    <col min="23" max="23" width="9.42578125" style="76" customWidth="1"/>
    <col min="24" max="24" width="1" style="226" customWidth="1"/>
    <col min="25" max="25" width="10.42578125" style="76" customWidth="1"/>
    <col min="26" max="26" width="9.42578125" style="76" customWidth="1"/>
    <col min="27" max="27" width="1.42578125" style="228" customWidth="1"/>
    <col min="28" max="29" width="9.42578125" style="76" customWidth="1"/>
    <col min="30" max="30" width="10.28515625" style="76" customWidth="1"/>
    <col min="31" max="31" width="9.42578125" style="76" customWidth="1"/>
    <col min="32" max="32" width="14.85546875" style="76" customWidth="1"/>
    <col min="33" max="33" width="10.28515625" style="76" customWidth="1"/>
    <col min="34" max="34" width="9.42578125" style="76" customWidth="1"/>
    <col min="35" max="35" width="10" style="76" customWidth="1"/>
    <col min="36" max="36" width="10.7109375" style="76" customWidth="1"/>
    <col min="37" max="37" width="12.28515625" style="76" customWidth="1"/>
    <col min="38" max="38" width="10.42578125" style="76" customWidth="1"/>
    <col min="39" max="39" width="9.42578125" style="76" customWidth="1"/>
    <col min="40" max="40" width="1.42578125" style="76" customWidth="1"/>
    <col min="41" max="44" width="9.42578125" style="76" customWidth="1"/>
    <col min="45" max="45" width="10.42578125" style="76" customWidth="1"/>
    <col min="46" max="48" width="9.42578125" style="76" customWidth="1"/>
    <col min="49" max="49" width="10" style="76" customWidth="1"/>
    <col min="50" max="50" width="9.42578125" style="76" customWidth="1"/>
    <col min="51" max="51" width="10.42578125" style="76" customWidth="1"/>
    <col min="52" max="52" width="9.42578125" style="76" customWidth="1"/>
    <col min="53" max="53" width="1.42578125" style="76" customWidth="1"/>
    <col min="54" max="57" width="9.42578125" style="76" customWidth="1"/>
    <col min="58" max="58" width="10.5703125" style="76" customWidth="1"/>
    <col min="59" max="61" width="9.42578125" style="76" customWidth="1"/>
    <col min="62" max="62" width="9.85546875" style="76" customWidth="1"/>
    <col min="63" max="63" width="9.42578125" style="76" customWidth="1"/>
    <col min="64" max="64" width="10.42578125" style="76" customWidth="1"/>
    <col min="65" max="65" width="9.42578125" style="76" customWidth="1"/>
    <col min="66" max="66" width="1.42578125" style="76" customWidth="1"/>
    <col min="67" max="70" width="9.42578125" style="76" customWidth="1"/>
    <col min="71" max="71" width="10.42578125" style="76" customWidth="1"/>
    <col min="72" max="74" width="9.42578125" style="76" customWidth="1"/>
    <col min="75" max="75" width="10" style="76" customWidth="1"/>
    <col min="76" max="76" width="9.42578125" style="76" customWidth="1"/>
    <col min="77" max="77" width="10.42578125" style="76" customWidth="1"/>
    <col min="78" max="78" width="9.42578125" style="76" customWidth="1"/>
    <col min="79" max="79" width="1.42578125" style="76" customWidth="1"/>
    <col min="80" max="83" width="9.42578125" style="76" customWidth="1"/>
    <col min="84" max="84" width="11.5703125" style="76" customWidth="1"/>
    <col min="85" max="87" width="9.42578125" style="76" customWidth="1"/>
    <col min="88" max="88" width="10" style="76" customWidth="1"/>
    <col min="89" max="89" width="9.42578125" style="76" customWidth="1"/>
    <col min="90" max="90" width="9.7109375" style="76" customWidth="1"/>
    <col min="91" max="256" width="9.5703125" style="76"/>
    <col min="257" max="257" width="10.140625" style="76" customWidth="1"/>
    <col min="258" max="258" width="0.140625" style="76" customWidth="1"/>
    <col min="259" max="259" width="9.42578125" style="76" customWidth="1"/>
    <col min="260" max="260" width="1.85546875" style="76" customWidth="1"/>
    <col min="261" max="261" width="9.42578125" style="76" customWidth="1"/>
    <col min="262" max="262" width="1.85546875" style="76" customWidth="1"/>
    <col min="263" max="263" width="9.42578125" style="76" customWidth="1"/>
    <col min="264" max="264" width="1.85546875" style="76" customWidth="1"/>
    <col min="265" max="265" width="9.42578125" style="76" customWidth="1"/>
    <col min="266" max="266" width="1.85546875" style="76" customWidth="1"/>
    <col min="267" max="267" width="9.42578125" style="76" customWidth="1"/>
    <col min="268" max="268" width="1.85546875" style="76" customWidth="1"/>
    <col min="269" max="269" width="9.42578125" style="76" customWidth="1"/>
    <col min="270" max="270" width="1.85546875" style="76" customWidth="1"/>
    <col min="271" max="271" width="9.42578125" style="76" customWidth="1"/>
    <col min="272" max="272" width="1.85546875" style="76" customWidth="1"/>
    <col min="273" max="273" width="9.42578125" style="76" customWidth="1"/>
    <col min="274" max="274" width="1.140625" style="76" customWidth="1"/>
    <col min="275" max="275" width="9.42578125" style="76" customWidth="1"/>
    <col min="276" max="276" width="1.28515625" style="76" customWidth="1"/>
    <col min="277" max="277" width="9.42578125" style="76" customWidth="1"/>
    <col min="278" max="278" width="1.28515625" style="76" customWidth="1"/>
    <col min="279" max="279" width="9.42578125" style="76" customWidth="1"/>
    <col min="280" max="280" width="1" style="76" customWidth="1"/>
    <col min="281" max="281" width="10.42578125" style="76" customWidth="1"/>
    <col min="282" max="282" width="9.42578125" style="76" customWidth="1"/>
    <col min="283" max="283" width="1.42578125" style="76" customWidth="1"/>
    <col min="284" max="290" width="9.42578125" style="76" customWidth="1"/>
    <col min="291" max="291" width="10" style="76" customWidth="1"/>
    <col min="292" max="292" width="10.7109375" style="76" customWidth="1"/>
    <col min="293" max="293" width="12.28515625" style="76" customWidth="1"/>
    <col min="294" max="294" width="10.42578125" style="76" customWidth="1"/>
    <col min="295" max="295" width="9.42578125" style="76" customWidth="1"/>
    <col min="296" max="296" width="1.42578125" style="76" customWidth="1"/>
    <col min="297" max="304" width="9.42578125" style="76" customWidth="1"/>
    <col min="305" max="305" width="10" style="76" customWidth="1"/>
    <col min="306" max="306" width="9.42578125" style="76" customWidth="1"/>
    <col min="307" max="307" width="10.42578125" style="76" customWidth="1"/>
    <col min="308" max="308" width="9.42578125" style="76" customWidth="1"/>
    <col min="309" max="309" width="1.42578125" style="76" customWidth="1"/>
    <col min="310" max="317" width="9.42578125" style="76" customWidth="1"/>
    <col min="318" max="318" width="9.85546875" style="76" customWidth="1"/>
    <col min="319" max="319" width="9.42578125" style="76" customWidth="1"/>
    <col min="320" max="320" width="10.42578125" style="76" customWidth="1"/>
    <col min="321" max="321" width="9.42578125" style="76" customWidth="1"/>
    <col min="322" max="322" width="1.42578125" style="76" customWidth="1"/>
    <col min="323" max="330" width="9.42578125" style="76" customWidth="1"/>
    <col min="331" max="331" width="10" style="76" customWidth="1"/>
    <col min="332" max="332" width="9.42578125" style="76" customWidth="1"/>
    <col min="333" max="333" width="10.42578125" style="76" customWidth="1"/>
    <col min="334" max="334" width="9.42578125" style="76" customWidth="1"/>
    <col min="335" max="335" width="1.42578125" style="76" customWidth="1"/>
    <col min="336" max="343" width="9.42578125" style="76" customWidth="1"/>
    <col min="344" max="344" width="10" style="76" customWidth="1"/>
    <col min="345" max="345" width="9.42578125" style="76" customWidth="1"/>
    <col min="346" max="346" width="9.7109375" style="76" customWidth="1"/>
    <col min="347" max="512" width="9.5703125" style="76"/>
    <col min="513" max="513" width="10.140625" style="76" customWidth="1"/>
    <col min="514" max="514" width="0.140625" style="76" customWidth="1"/>
    <col min="515" max="515" width="9.42578125" style="76" customWidth="1"/>
    <col min="516" max="516" width="1.85546875" style="76" customWidth="1"/>
    <col min="517" max="517" width="9.42578125" style="76" customWidth="1"/>
    <col min="518" max="518" width="1.85546875" style="76" customWidth="1"/>
    <col min="519" max="519" width="9.42578125" style="76" customWidth="1"/>
    <col min="520" max="520" width="1.85546875" style="76" customWidth="1"/>
    <col min="521" max="521" width="9.42578125" style="76" customWidth="1"/>
    <col min="522" max="522" width="1.85546875" style="76" customWidth="1"/>
    <col min="523" max="523" width="9.42578125" style="76" customWidth="1"/>
    <col min="524" max="524" width="1.85546875" style="76" customWidth="1"/>
    <col min="525" max="525" width="9.42578125" style="76" customWidth="1"/>
    <col min="526" max="526" width="1.85546875" style="76" customWidth="1"/>
    <col min="527" max="527" width="9.42578125" style="76" customWidth="1"/>
    <col min="528" max="528" width="1.85546875" style="76" customWidth="1"/>
    <col min="529" max="529" width="9.42578125" style="76" customWidth="1"/>
    <col min="530" max="530" width="1.140625" style="76" customWidth="1"/>
    <col min="531" max="531" width="9.42578125" style="76" customWidth="1"/>
    <col min="532" max="532" width="1.28515625" style="76" customWidth="1"/>
    <col min="533" max="533" width="9.42578125" style="76" customWidth="1"/>
    <col min="534" max="534" width="1.28515625" style="76" customWidth="1"/>
    <col min="535" max="535" width="9.42578125" style="76" customWidth="1"/>
    <col min="536" max="536" width="1" style="76" customWidth="1"/>
    <col min="537" max="537" width="10.42578125" style="76" customWidth="1"/>
    <col min="538" max="538" width="9.42578125" style="76" customWidth="1"/>
    <col min="539" max="539" width="1.42578125" style="76" customWidth="1"/>
    <col min="540" max="546" width="9.42578125" style="76" customWidth="1"/>
    <col min="547" max="547" width="10" style="76" customWidth="1"/>
    <col min="548" max="548" width="10.7109375" style="76" customWidth="1"/>
    <col min="549" max="549" width="12.28515625" style="76" customWidth="1"/>
    <col min="550" max="550" width="10.42578125" style="76" customWidth="1"/>
    <col min="551" max="551" width="9.42578125" style="76" customWidth="1"/>
    <col min="552" max="552" width="1.42578125" style="76" customWidth="1"/>
    <col min="553" max="560" width="9.42578125" style="76" customWidth="1"/>
    <col min="561" max="561" width="10" style="76" customWidth="1"/>
    <col min="562" max="562" width="9.42578125" style="76" customWidth="1"/>
    <col min="563" max="563" width="10.42578125" style="76" customWidth="1"/>
    <col min="564" max="564" width="9.42578125" style="76" customWidth="1"/>
    <col min="565" max="565" width="1.42578125" style="76" customWidth="1"/>
    <col min="566" max="573" width="9.42578125" style="76" customWidth="1"/>
    <col min="574" max="574" width="9.85546875" style="76" customWidth="1"/>
    <col min="575" max="575" width="9.42578125" style="76" customWidth="1"/>
    <col min="576" max="576" width="10.42578125" style="76" customWidth="1"/>
    <col min="577" max="577" width="9.42578125" style="76" customWidth="1"/>
    <col min="578" max="578" width="1.42578125" style="76" customWidth="1"/>
    <col min="579" max="586" width="9.42578125" style="76" customWidth="1"/>
    <col min="587" max="587" width="10" style="76" customWidth="1"/>
    <col min="588" max="588" width="9.42578125" style="76" customWidth="1"/>
    <col min="589" max="589" width="10.42578125" style="76" customWidth="1"/>
    <col min="590" max="590" width="9.42578125" style="76" customWidth="1"/>
    <col min="591" max="591" width="1.42578125" style="76" customWidth="1"/>
    <col min="592" max="599" width="9.42578125" style="76" customWidth="1"/>
    <col min="600" max="600" width="10" style="76" customWidth="1"/>
    <col min="601" max="601" width="9.42578125" style="76" customWidth="1"/>
    <col min="602" max="602" width="9.7109375" style="76" customWidth="1"/>
    <col min="603" max="768" width="9.5703125" style="76"/>
    <col min="769" max="769" width="10.140625" style="76" customWidth="1"/>
    <col min="770" max="770" width="0.140625" style="76" customWidth="1"/>
    <col min="771" max="771" width="9.42578125" style="76" customWidth="1"/>
    <col min="772" max="772" width="1.85546875" style="76" customWidth="1"/>
    <col min="773" max="773" width="9.42578125" style="76" customWidth="1"/>
    <col min="774" max="774" width="1.85546875" style="76" customWidth="1"/>
    <col min="775" max="775" width="9.42578125" style="76" customWidth="1"/>
    <col min="776" max="776" width="1.85546875" style="76" customWidth="1"/>
    <col min="777" max="777" width="9.42578125" style="76" customWidth="1"/>
    <col min="778" max="778" width="1.85546875" style="76" customWidth="1"/>
    <col min="779" max="779" width="9.42578125" style="76" customWidth="1"/>
    <col min="780" max="780" width="1.85546875" style="76" customWidth="1"/>
    <col min="781" max="781" width="9.42578125" style="76" customWidth="1"/>
    <col min="782" max="782" width="1.85546875" style="76" customWidth="1"/>
    <col min="783" max="783" width="9.42578125" style="76" customWidth="1"/>
    <col min="784" max="784" width="1.85546875" style="76" customWidth="1"/>
    <col min="785" max="785" width="9.42578125" style="76" customWidth="1"/>
    <col min="786" max="786" width="1.140625" style="76" customWidth="1"/>
    <col min="787" max="787" width="9.42578125" style="76" customWidth="1"/>
    <col min="788" max="788" width="1.28515625" style="76" customWidth="1"/>
    <col min="789" max="789" width="9.42578125" style="76" customWidth="1"/>
    <col min="790" max="790" width="1.28515625" style="76" customWidth="1"/>
    <col min="791" max="791" width="9.42578125" style="76" customWidth="1"/>
    <col min="792" max="792" width="1" style="76" customWidth="1"/>
    <col min="793" max="793" width="10.42578125" style="76" customWidth="1"/>
    <col min="794" max="794" width="9.42578125" style="76" customWidth="1"/>
    <col min="795" max="795" width="1.42578125" style="76" customWidth="1"/>
    <col min="796" max="802" width="9.42578125" style="76" customWidth="1"/>
    <col min="803" max="803" width="10" style="76" customWidth="1"/>
    <col min="804" max="804" width="10.7109375" style="76" customWidth="1"/>
    <col min="805" max="805" width="12.28515625" style="76" customWidth="1"/>
    <col min="806" max="806" width="10.42578125" style="76" customWidth="1"/>
    <col min="807" max="807" width="9.42578125" style="76" customWidth="1"/>
    <col min="808" max="808" width="1.42578125" style="76" customWidth="1"/>
    <col min="809" max="816" width="9.42578125" style="76" customWidth="1"/>
    <col min="817" max="817" width="10" style="76" customWidth="1"/>
    <col min="818" max="818" width="9.42578125" style="76" customWidth="1"/>
    <col min="819" max="819" width="10.42578125" style="76" customWidth="1"/>
    <col min="820" max="820" width="9.42578125" style="76" customWidth="1"/>
    <col min="821" max="821" width="1.42578125" style="76" customWidth="1"/>
    <col min="822" max="829" width="9.42578125" style="76" customWidth="1"/>
    <col min="830" max="830" width="9.85546875" style="76" customWidth="1"/>
    <col min="831" max="831" width="9.42578125" style="76" customWidth="1"/>
    <col min="832" max="832" width="10.42578125" style="76" customWidth="1"/>
    <col min="833" max="833" width="9.42578125" style="76" customWidth="1"/>
    <col min="834" max="834" width="1.42578125" style="76" customWidth="1"/>
    <col min="835" max="842" width="9.42578125" style="76" customWidth="1"/>
    <col min="843" max="843" width="10" style="76" customWidth="1"/>
    <col min="844" max="844" width="9.42578125" style="76" customWidth="1"/>
    <col min="845" max="845" width="10.42578125" style="76" customWidth="1"/>
    <col min="846" max="846" width="9.42578125" style="76" customWidth="1"/>
    <col min="847" max="847" width="1.42578125" style="76" customWidth="1"/>
    <col min="848" max="855" width="9.42578125" style="76" customWidth="1"/>
    <col min="856" max="856" width="10" style="76" customWidth="1"/>
    <col min="857" max="857" width="9.42578125" style="76" customWidth="1"/>
    <col min="858" max="858" width="9.7109375" style="76" customWidth="1"/>
    <col min="859" max="1024" width="9.5703125" style="76"/>
    <col min="1025" max="1025" width="10.140625" style="76" customWidth="1"/>
    <col min="1026" max="1026" width="0.140625" style="76" customWidth="1"/>
    <col min="1027" max="1027" width="9.42578125" style="76" customWidth="1"/>
    <col min="1028" max="1028" width="1.85546875" style="76" customWidth="1"/>
    <col min="1029" max="1029" width="9.42578125" style="76" customWidth="1"/>
    <col min="1030" max="1030" width="1.85546875" style="76" customWidth="1"/>
    <col min="1031" max="1031" width="9.42578125" style="76" customWidth="1"/>
    <col min="1032" max="1032" width="1.85546875" style="76" customWidth="1"/>
    <col min="1033" max="1033" width="9.42578125" style="76" customWidth="1"/>
    <col min="1034" max="1034" width="1.85546875" style="76" customWidth="1"/>
    <col min="1035" max="1035" width="9.42578125" style="76" customWidth="1"/>
    <col min="1036" max="1036" width="1.85546875" style="76" customWidth="1"/>
    <col min="1037" max="1037" width="9.42578125" style="76" customWidth="1"/>
    <col min="1038" max="1038" width="1.85546875" style="76" customWidth="1"/>
    <col min="1039" max="1039" width="9.42578125" style="76" customWidth="1"/>
    <col min="1040" max="1040" width="1.85546875" style="76" customWidth="1"/>
    <col min="1041" max="1041" width="9.42578125" style="76" customWidth="1"/>
    <col min="1042" max="1042" width="1.140625" style="76" customWidth="1"/>
    <col min="1043" max="1043" width="9.42578125" style="76" customWidth="1"/>
    <col min="1044" max="1044" width="1.28515625" style="76" customWidth="1"/>
    <col min="1045" max="1045" width="9.42578125" style="76" customWidth="1"/>
    <col min="1046" max="1046" width="1.28515625" style="76" customWidth="1"/>
    <col min="1047" max="1047" width="9.42578125" style="76" customWidth="1"/>
    <col min="1048" max="1048" width="1" style="76" customWidth="1"/>
    <col min="1049" max="1049" width="10.42578125" style="76" customWidth="1"/>
    <col min="1050" max="1050" width="9.42578125" style="76" customWidth="1"/>
    <col min="1051" max="1051" width="1.42578125" style="76" customWidth="1"/>
    <col min="1052" max="1058" width="9.42578125" style="76" customWidth="1"/>
    <col min="1059" max="1059" width="10" style="76" customWidth="1"/>
    <col min="1060" max="1060" width="10.7109375" style="76" customWidth="1"/>
    <col min="1061" max="1061" width="12.28515625" style="76" customWidth="1"/>
    <col min="1062" max="1062" width="10.42578125" style="76" customWidth="1"/>
    <col min="1063" max="1063" width="9.42578125" style="76" customWidth="1"/>
    <col min="1064" max="1064" width="1.42578125" style="76" customWidth="1"/>
    <col min="1065" max="1072" width="9.42578125" style="76" customWidth="1"/>
    <col min="1073" max="1073" width="10" style="76" customWidth="1"/>
    <col min="1074" max="1074" width="9.42578125" style="76" customWidth="1"/>
    <col min="1075" max="1075" width="10.42578125" style="76" customWidth="1"/>
    <col min="1076" max="1076" width="9.42578125" style="76" customWidth="1"/>
    <col min="1077" max="1077" width="1.42578125" style="76" customWidth="1"/>
    <col min="1078" max="1085" width="9.42578125" style="76" customWidth="1"/>
    <col min="1086" max="1086" width="9.85546875" style="76" customWidth="1"/>
    <col min="1087" max="1087" width="9.42578125" style="76" customWidth="1"/>
    <col min="1088" max="1088" width="10.42578125" style="76" customWidth="1"/>
    <col min="1089" max="1089" width="9.42578125" style="76" customWidth="1"/>
    <col min="1090" max="1090" width="1.42578125" style="76" customWidth="1"/>
    <col min="1091" max="1098" width="9.42578125" style="76" customWidth="1"/>
    <col min="1099" max="1099" width="10" style="76" customWidth="1"/>
    <col min="1100" max="1100" width="9.42578125" style="76" customWidth="1"/>
    <col min="1101" max="1101" width="10.42578125" style="76" customWidth="1"/>
    <col min="1102" max="1102" width="9.42578125" style="76" customWidth="1"/>
    <col min="1103" max="1103" width="1.42578125" style="76" customWidth="1"/>
    <col min="1104" max="1111" width="9.42578125" style="76" customWidth="1"/>
    <col min="1112" max="1112" width="10" style="76" customWidth="1"/>
    <col min="1113" max="1113" width="9.42578125" style="76" customWidth="1"/>
    <col min="1114" max="1114" width="9.7109375" style="76" customWidth="1"/>
    <col min="1115" max="1280" width="9.5703125" style="76"/>
    <col min="1281" max="1281" width="10.140625" style="76" customWidth="1"/>
    <col min="1282" max="1282" width="0.140625" style="76" customWidth="1"/>
    <col min="1283" max="1283" width="9.42578125" style="76" customWidth="1"/>
    <col min="1284" max="1284" width="1.85546875" style="76" customWidth="1"/>
    <col min="1285" max="1285" width="9.42578125" style="76" customWidth="1"/>
    <col min="1286" max="1286" width="1.85546875" style="76" customWidth="1"/>
    <col min="1287" max="1287" width="9.42578125" style="76" customWidth="1"/>
    <col min="1288" max="1288" width="1.85546875" style="76" customWidth="1"/>
    <col min="1289" max="1289" width="9.42578125" style="76" customWidth="1"/>
    <col min="1290" max="1290" width="1.85546875" style="76" customWidth="1"/>
    <col min="1291" max="1291" width="9.42578125" style="76" customWidth="1"/>
    <col min="1292" max="1292" width="1.85546875" style="76" customWidth="1"/>
    <col min="1293" max="1293" width="9.42578125" style="76" customWidth="1"/>
    <col min="1294" max="1294" width="1.85546875" style="76" customWidth="1"/>
    <col min="1295" max="1295" width="9.42578125" style="76" customWidth="1"/>
    <col min="1296" max="1296" width="1.85546875" style="76" customWidth="1"/>
    <col min="1297" max="1297" width="9.42578125" style="76" customWidth="1"/>
    <col min="1298" max="1298" width="1.140625" style="76" customWidth="1"/>
    <col min="1299" max="1299" width="9.42578125" style="76" customWidth="1"/>
    <col min="1300" max="1300" width="1.28515625" style="76" customWidth="1"/>
    <col min="1301" max="1301" width="9.42578125" style="76" customWidth="1"/>
    <col min="1302" max="1302" width="1.28515625" style="76" customWidth="1"/>
    <col min="1303" max="1303" width="9.42578125" style="76" customWidth="1"/>
    <col min="1304" max="1304" width="1" style="76" customWidth="1"/>
    <col min="1305" max="1305" width="10.42578125" style="76" customWidth="1"/>
    <col min="1306" max="1306" width="9.42578125" style="76" customWidth="1"/>
    <col min="1307" max="1307" width="1.42578125" style="76" customWidth="1"/>
    <col min="1308" max="1314" width="9.42578125" style="76" customWidth="1"/>
    <col min="1315" max="1315" width="10" style="76" customWidth="1"/>
    <col min="1316" max="1316" width="10.7109375" style="76" customWidth="1"/>
    <col min="1317" max="1317" width="12.28515625" style="76" customWidth="1"/>
    <col min="1318" max="1318" width="10.42578125" style="76" customWidth="1"/>
    <col min="1319" max="1319" width="9.42578125" style="76" customWidth="1"/>
    <col min="1320" max="1320" width="1.42578125" style="76" customWidth="1"/>
    <col min="1321" max="1328" width="9.42578125" style="76" customWidth="1"/>
    <col min="1329" max="1329" width="10" style="76" customWidth="1"/>
    <col min="1330" max="1330" width="9.42578125" style="76" customWidth="1"/>
    <col min="1331" max="1331" width="10.42578125" style="76" customWidth="1"/>
    <col min="1332" max="1332" width="9.42578125" style="76" customWidth="1"/>
    <col min="1333" max="1333" width="1.42578125" style="76" customWidth="1"/>
    <col min="1334" max="1341" width="9.42578125" style="76" customWidth="1"/>
    <col min="1342" max="1342" width="9.85546875" style="76" customWidth="1"/>
    <col min="1343" max="1343" width="9.42578125" style="76" customWidth="1"/>
    <col min="1344" max="1344" width="10.42578125" style="76" customWidth="1"/>
    <col min="1345" max="1345" width="9.42578125" style="76" customWidth="1"/>
    <col min="1346" max="1346" width="1.42578125" style="76" customWidth="1"/>
    <col min="1347" max="1354" width="9.42578125" style="76" customWidth="1"/>
    <col min="1355" max="1355" width="10" style="76" customWidth="1"/>
    <col min="1356" max="1356" width="9.42578125" style="76" customWidth="1"/>
    <col min="1357" max="1357" width="10.42578125" style="76" customWidth="1"/>
    <col min="1358" max="1358" width="9.42578125" style="76" customWidth="1"/>
    <col min="1359" max="1359" width="1.42578125" style="76" customWidth="1"/>
    <col min="1360" max="1367" width="9.42578125" style="76" customWidth="1"/>
    <col min="1368" max="1368" width="10" style="76" customWidth="1"/>
    <col min="1369" max="1369" width="9.42578125" style="76" customWidth="1"/>
    <col min="1370" max="1370" width="9.7109375" style="76" customWidth="1"/>
    <col min="1371" max="1536" width="9.5703125" style="76"/>
    <col min="1537" max="1537" width="10.140625" style="76" customWidth="1"/>
    <col min="1538" max="1538" width="0.140625" style="76" customWidth="1"/>
    <col min="1539" max="1539" width="9.42578125" style="76" customWidth="1"/>
    <col min="1540" max="1540" width="1.85546875" style="76" customWidth="1"/>
    <col min="1541" max="1541" width="9.42578125" style="76" customWidth="1"/>
    <col min="1542" max="1542" width="1.85546875" style="76" customWidth="1"/>
    <col min="1543" max="1543" width="9.42578125" style="76" customWidth="1"/>
    <col min="1544" max="1544" width="1.85546875" style="76" customWidth="1"/>
    <col min="1545" max="1545" width="9.42578125" style="76" customWidth="1"/>
    <col min="1546" max="1546" width="1.85546875" style="76" customWidth="1"/>
    <col min="1547" max="1547" width="9.42578125" style="76" customWidth="1"/>
    <col min="1548" max="1548" width="1.85546875" style="76" customWidth="1"/>
    <col min="1549" max="1549" width="9.42578125" style="76" customWidth="1"/>
    <col min="1550" max="1550" width="1.85546875" style="76" customWidth="1"/>
    <col min="1551" max="1551" width="9.42578125" style="76" customWidth="1"/>
    <col min="1552" max="1552" width="1.85546875" style="76" customWidth="1"/>
    <col min="1553" max="1553" width="9.42578125" style="76" customWidth="1"/>
    <col min="1554" max="1554" width="1.140625" style="76" customWidth="1"/>
    <col min="1555" max="1555" width="9.42578125" style="76" customWidth="1"/>
    <col min="1556" max="1556" width="1.28515625" style="76" customWidth="1"/>
    <col min="1557" max="1557" width="9.42578125" style="76" customWidth="1"/>
    <col min="1558" max="1558" width="1.28515625" style="76" customWidth="1"/>
    <col min="1559" max="1559" width="9.42578125" style="76" customWidth="1"/>
    <col min="1560" max="1560" width="1" style="76" customWidth="1"/>
    <col min="1561" max="1561" width="10.42578125" style="76" customWidth="1"/>
    <col min="1562" max="1562" width="9.42578125" style="76" customWidth="1"/>
    <col min="1563" max="1563" width="1.42578125" style="76" customWidth="1"/>
    <col min="1564" max="1570" width="9.42578125" style="76" customWidth="1"/>
    <col min="1571" max="1571" width="10" style="76" customWidth="1"/>
    <col min="1572" max="1572" width="10.7109375" style="76" customWidth="1"/>
    <col min="1573" max="1573" width="12.28515625" style="76" customWidth="1"/>
    <col min="1574" max="1574" width="10.42578125" style="76" customWidth="1"/>
    <col min="1575" max="1575" width="9.42578125" style="76" customWidth="1"/>
    <col min="1576" max="1576" width="1.42578125" style="76" customWidth="1"/>
    <col min="1577" max="1584" width="9.42578125" style="76" customWidth="1"/>
    <col min="1585" max="1585" width="10" style="76" customWidth="1"/>
    <col min="1586" max="1586" width="9.42578125" style="76" customWidth="1"/>
    <col min="1587" max="1587" width="10.42578125" style="76" customWidth="1"/>
    <col min="1588" max="1588" width="9.42578125" style="76" customWidth="1"/>
    <col min="1589" max="1589" width="1.42578125" style="76" customWidth="1"/>
    <col min="1590" max="1597" width="9.42578125" style="76" customWidth="1"/>
    <col min="1598" max="1598" width="9.85546875" style="76" customWidth="1"/>
    <col min="1599" max="1599" width="9.42578125" style="76" customWidth="1"/>
    <col min="1600" max="1600" width="10.42578125" style="76" customWidth="1"/>
    <col min="1601" max="1601" width="9.42578125" style="76" customWidth="1"/>
    <col min="1602" max="1602" width="1.42578125" style="76" customWidth="1"/>
    <col min="1603" max="1610" width="9.42578125" style="76" customWidth="1"/>
    <col min="1611" max="1611" width="10" style="76" customWidth="1"/>
    <col min="1612" max="1612" width="9.42578125" style="76" customWidth="1"/>
    <col min="1613" max="1613" width="10.42578125" style="76" customWidth="1"/>
    <col min="1614" max="1614" width="9.42578125" style="76" customWidth="1"/>
    <col min="1615" max="1615" width="1.42578125" style="76" customWidth="1"/>
    <col min="1616" max="1623" width="9.42578125" style="76" customWidth="1"/>
    <col min="1624" max="1624" width="10" style="76" customWidth="1"/>
    <col min="1625" max="1625" width="9.42578125" style="76" customWidth="1"/>
    <col min="1626" max="1626" width="9.7109375" style="76" customWidth="1"/>
    <col min="1627" max="1792" width="9.5703125" style="76"/>
    <col min="1793" max="1793" width="10.140625" style="76" customWidth="1"/>
    <col min="1794" max="1794" width="0.140625" style="76" customWidth="1"/>
    <col min="1795" max="1795" width="9.42578125" style="76" customWidth="1"/>
    <col min="1796" max="1796" width="1.85546875" style="76" customWidth="1"/>
    <col min="1797" max="1797" width="9.42578125" style="76" customWidth="1"/>
    <col min="1798" max="1798" width="1.85546875" style="76" customWidth="1"/>
    <col min="1799" max="1799" width="9.42578125" style="76" customWidth="1"/>
    <col min="1800" max="1800" width="1.85546875" style="76" customWidth="1"/>
    <col min="1801" max="1801" width="9.42578125" style="76" customWidth="1"/>
    <col min="1802" max="1802" width="1.85546875" style="76" customWidth="1"/>
    <col min="1803" max="1803" width="9.42578125" style="76" customWidth="1"/>
    <col min="1804" max="1804" width="1.85546875" style="76" customWidth="1"/>
    <col min="1805" max="1805" width="9.42578125" style="76" customWidth="1"/>
    <col min="1806" max="1806" width="1.85546875" style="76" customWidth="1"/>
    <col min="1807" max="1807" width="9.42578125" style="76" customWidth="1"/>
    <col min="1808" max="1808" width="1.85546875" style="76" customWidth="1"/>
    <col min="1809" max="1809" width="9.42578125" style="76" customWidth="1"/>
    <col min="1810" max="1810" width="1.140625" style="76" customWidth="1"/>
    <col min="1811" max="1811" width="9.42578125" style="76" customWidth="1"/>
    <col min="1812" max="1812" width="1.28515625" style="76" customWidth="1"/>
    <col min="1813" max="1813" width="9.42578125" style="76" customWidth="1"/>
    <col min="1814" max="1814" width="1.28515625" style="76" customWidth="1"/>
    <col min="1815" max="1815" width="9.42578125" style="76" customWidth="1"/>
    <col min="1816" max="1816" width="1" style="76" customWidth="1"/>
    <col min="1817" max="1817" width="10.42578125" style="76" customWidth="1"/>
    <col min="1818" max="1818" width="9.42578125" style="76" customWidth="1"/>
    <col min="1819" max="1819" width="1.42578125" style="76" customWidth="1"/>
    <col min="1820" max="1826" width="9.42578125" style="76" customWidth="1"/>
    <col min="1827" max="1827" width="10" style="76" customWidth="1"/>
    <col min="1828" max="1828" width="10.7109375" style="76" customWidth="1"/>
    <col min="1829" max="1829" width="12.28515625" style="76" customWidth="1"/>
    <col min="1830" max="1830" width="10.42578125" style="76" customWidth="1"/>
    <col min="1831" max="1831" width="9.42578125" style="76" customWidth="1"/>
    <col min="1832" max="1832" width="1.42578125" style="76" customWidth="1"/>
    <col min="1833" max="1840" width="9.42578125" style="76" customWidth="1"/>
    <col min="1841" max="1841" width="10" style="76" customWidth="1"/>
    <col min="1842" max="1842" width="9.42578125" style="76" customWidth="1"/>
    <col min="1843" max="1843" width="10.42578125" style="76" customWidth="1"/>
    <col min="1844" max="1844" width="9.42578125" style="76" customWidth="1"/>
    <col min="1845" max="1845" width="1.42578125" style="76" customWidth="1"/>
    <col min="1846" max="1853" width="9.42578125" style="76" customWidth="1"/>
    <col min="1854" max="1854" width="9.85546875" style="76" customWidth="1"/>
    <col min="1855" max="1855" width="9.42578125" style="76" customWidth="1"/>
    <col min="1856" max="1856" width="10.42578125" style="76" customWidth="1"/>
    <col min="1857" max="1857" width="9.42578125" style="76" customWidth="1"/>
    <col min="1858" max="1858" width="1.42578125" style="76" customWidth="1"/>
    <col min="1859" max="1866" width="9.42578125" style="76" customWidth="1"/>
    <col min="1867" max="1867" width="10" style="76" customWidth="1"/>
    <col min="1868" max="1868" width="9.42578125" style="76" customWidth="1"/>
    <col min="1869" max="1869" width="10.42578125" style="76" customWidth="1"/>
    <col min="1870" max="1870" width="9.42578125" style="76" customWidth="1"/>
    <col min="1871" max="1871" width="1.42578125" style="76" customWidth="1"/>
    <col min="1872" max="1879" width="9.42578125" style="76" customWidth="1"/>
    <col min="1880" max="1880" width="10" style="76" customWidth="1"/>
    <col min="1881" max="1881" width="9.42578125" style="76" customWidth="1"/>
    <col min="1882" max="1882" width="9.7109375" style="76" customWidth="1"/>
    <col min="1883" max="2048" width="9.5703125" style="76"/>
    <col min="2049" max="2049" width="10.140625" style="76" customWidth="1"/>
    <col min="2050" max="2050" width="0.140625" style="76" customWidth="1"/>
    <col min="2051" max="2051" width="9.42578125" style="76" customWidth="1"/>
    <col min="2052" max="2052" width="1.85546875" style="76" customWidth="1"/>
    <col min="2053" max="2053" width="9.42578125" style="76" customWidth="1"/>
    <col min="2054" max="2054" width="1.85546875" style="76" customWidth="1"/>
    <col min="2055" max="2055" width="9.42578125" style="76" customWidth="1"/>
    <col min="2056" max="2056" width="1.85546875" style="76" customWidth="1"/>
    <col min="2057" max="2057" width="9.42578125" style="76" customWidth="1"/>
    <col min="2058" max="2058" width="1.85546875" style="76" customWidth="1"/>
    <col min="2059" max="2059" width="9.42578125" style="76" customWidth="1"/>
    <col min="2060" max="2060" width="1.85546875" style="76" customWidth="1"/>
    <col min="2061" max="2061" width="9.42578125" style="76" customWidth="1"/>
    <col min="2062" max="2062" width="1.85546875" style="76" customWidth="1"/>
    <col min="2063" max="2063" width="9.42578125" style="76" customWidth="1"/>
    <col min="2064" max="2064" width="1.85546875" style="76" customWidth="1"/>
    <col min="2065" max="2065" width="9.42578125" style="76" customWidth="1"/>
    <col min="2066" max="2066" width="1.140625" style="76" customWidth="1"/>
    <col min="2067" max="2067" width="9.42578125" style="76" customWidth="1"/>
    <col min="2068" max="2068" width="1.28515625" style="76" customWidth="1"/>
    <col min="2069" max="2069" width="9.42578125" style="76" customWidth="1"/>
    <col min="2070" max="2070" width="1.28515625" style="76" customWidth="1"/>
    <col min="2071" max="2071" width="9.42578125" style="76" customWidth="1"/>
    <col min="2072" max="2072" width="1" style="76" customWidth="1"/>
    <col min="2073" max="2073" width="10.42578125" style="76" customWidth="1"/>
    <col min="2074" max="2074" width="9.42578125" style="76" customWidth="1"/>
    <col min="2075" max="2075" width="1.42578125" style="76" customWidth="1"/>
    <col min="2076" max="2082" width="9.42578125" style="76" customWidth="1"/>
    <col min="2083" max="2083" width="10" style="76" customWidth="1"/>
    <col min="2084" max="2084" width="10.7109375" style="76" customWidth="1"/>
    <col min="2085" max="2085" width="12.28515625" style="76" customWidth="1"/>
    <col min="2086" max="2086" width="10.42578125" style="76" customWidth="1"/>
    <col min="2087" max="2087" width="9.42578125" style="76" customWidth="1"/>
    <col min="2088" max="2088" width="1.42578125" style="76" customWidth="1"/>
    <col min="2089" max="2096" width="9.42578125" style="76" customWidth="1"/>
    <col min="2097" max="2097" width="10" style="76" customWidth="1"/>
    <col min="2098" max="2098" width="9.42578125" style="76" customWidth="1"/>
    <col min="2099" max="2099" width="10.42578125" style="76" customWidth="1"/>
    <col min="2100" max="2100" width="9.42578125" style="76" customWidth="1"/>
    <col min="2101" max="2101" width="1.42578125" style="76" customWidth="1"/>
    <col min="2102" max="2109" width="9.42578125" style="76" customWidth="1"/>
    <col min="2110" max="2110" width="9.85546875" style="76" customWidth="1"/>
    <col min="2111" max="2111" width="9.42578125" style="76" customWidth="1"/>
    <col min="2112" max="2112" width="10.42578125" style="76" customWidth="1"/>
    <col min="2113" max="2113" width="9.42578125" style="76" customWidth="1"/>
    <col min="2114" max="2114" width="1.42578125" style="76" customWidth="1"/>
    <col min="2115" max="2122" width="9.42578125" style="76" customWidth="1"/>
    <col min="2123" max="2123" width="10" style="76" customWidth="1"/>
    <col min="2124" max="2124" width="9.42578125" style="76" customWidth="1"/>
    <col min="2125" max="2125" width="10.42578125" style="76" customWidth="1"/>
    <col min="2126" max="2126" width="9.42578125" style="76" customWidth="1"/>
    <col min="2127" max="2127" width="1.42578125" style="76" customWidth="1"/>
    <col min="2128" max="2135" width="9.42578125" style="76" customWidth="1"/>
    <col min="2136" max="2136" width="10" style="76" customWidth="1"/>
    <col min="2137" max="2137" width="9.42578125" style="76" customWidth="1"/>
    <col min="2138" max="2138" width="9.7109375" style="76" customWidth="1"/>
    <col min="2139" max="2304" width="9.5703125" style="76"/>
    <col min="2305" max="2305" width="10.140625" style="76" customWidth="1"/>
    <col min="2306" max="2306" width="0.140625" style="76" customWidth="1"/>
    <col min="2307" max="2307" width="9.42578125" style="76" customWidth="1"/>
    <col min="2308" max="2308" width="1.85546875" style="76" customWidth="1"/>
    <col min="2309" max="2309" width="9.42578125" style="76" customWidth="1"/>
    <col min="2310" max="2310" width="1.85546875" style="76" customWidth="1"/>
    <col min="2311" max="2311" width="9.42578125" style="76" customWidth="1"/>
    <col min="2312" max="2312" width="1.85546875" style="76" customWidth="1"/>
    <col min="2313" max="2313" width="9.42578125" style="76" customWidth="1"/>
    <col min="2314" max="2314" width="1.85546875" style="76" customWidth="1"/>
    <col min="2315" max="2315" width="9.42578125" style="76" customWidth="1"/>
    <col min="2316" max="2316" width="1.85546875" style="76" customWidth="1"/>
    <col min="2317" max="2317" width="9.42578125" style="76" customWidth="1"/>
    <col min="2318" max="2318" width="1.85546875" style="76" customWidth="1"/>
    <col min="2319" max="2319" width="9.42578125" style="76" customWidth="1"/>
    <col min="2320" max="2320" width="1.85546875" style="76" customWidth="1"/>
    <col min="2321" max="2321" width="9.42578125" style="76" customWidth="1"/>
    <col min="2322" max="2322" width="1.140625" style="76" customWidth="1"/>
    <col min="2323" max="2323" width="9.42578125" style="76" customWidth="1"/>
    <col min="2324" max="2324" width="1.28515625" style="76" customWidth="1"/>
    <col min="2325" max="2325" width="9.42578125" style="76" customWidth="1"/>
    <col min="2326" max="2326" width="1.28515625" style="76" customWidth="1"/>
    <col min="2327" max="2327" width="9.42578125" style="76" customWidth="1"/>
    <col min="2328" max="2328" width="1" style="76" customWidth="1"/>
    <col min="2329" max="2329" width="10.42578125" style="76" customWidth="1"/>
    <col min="2330" max="2330" width="9.42578125" style="76" customWidth="1"/>
    <col min="2331" max="2331" width="1.42578125" style="76" customWidth="1"/>
    <col min="2332" max="2338" width="9.42578125" style="76" customWidth="1"/>
    <col min="2339" max="2339" width="10" style="76" customWidth="1"/>
    <col min="2340" max="2340" width="10.7109375" style="76" customWidth="1"/>
    <col min="2341" max="2341" width="12.28515625" style="76" customWidth="1"/>
    <col min="2342" max="2342" width="10.42578125" style="76" customWidth="1"/>
    <col min="2343" max="2343" width="9.42578125" style="76" customWidth="1"/>
    <col min="2344" max="2344" width="1.42578125" style="76" customWidth="1"/>
    <col min="2345" max="2352" width="9.42578125" style="76" customWidth="1"/>
    <col min="2353" max="2353" width="10" style="76" customWidth="1"/>
    <col min="2354" max="2354" width="9.42578125" style="76" customWidth="1"/>
    <col min="2355" max="2355" width="10.42578125" style="76" customWidth="1"/>
    <col min="2356" max="2356" width="9.42578125" style="76" customWidth="1"/>
    <col min="2357" max="2357" width="1.42578125" style="76" customWidth="1"/>
    <col min="2358" max="2365" width="9.42578125" style="76" customWidth="1"/>
    <col min="2366" max="2366" width="9.85546875" style="76" customWidth="1"/>
    <col min="2367" max="2367" width="9.42578125" style="76" customWidth="1"/>
    <col min="2368" max="2368" width="10.42578125" style="76" customWidth="1"/>
    <col min="2369" max="2369" width="9.42578125" style="76" customWidth="1"/>
    <col min="2370" max="2370" width="1.42578125" style="76" customWidth="1"/>
    <col min="2371" max="2378" width="9.42578125" style="76" customWidth="1"/>
    <col min="2379" max="2379" width="10" style="76" customWidth="1"/>
    <col min="2380" max="2380" width="9.42578125" style="76" customWidth="1"/>
    <col min="2381" max="2381" width="10.42578125" style="76" customWidth="1"/>
    <col min="2382" max="2382" width="9.42578125" style="76" customWidth="1"/>
    <col min="2383" max="2383" width="1.42578125" style="76" customWidth="1"/>
    <col min="2384" max="2391" width="9.42578125" style="76" customWidth="1"/>
    <col min="2392" max="2392" width="10" style="76" customWidth="1"/>
    <col min="2393" max="2393" width="9.42578125" style="76" customWidth="1"/>
    <col min="2394" max="2394" width="9.7109375" style="76" customWidth="1"/>
    <col min="2395" max="2560" width="9.5703125" style="76"/>
    <col min="2561" max="2561" width="10.140625" style="76" customWidth="1"/>
    <col min="2562" max="2562" width="0.140625" style="76" customWidth="1"/>
    <col min="2563" max="2563" width="9.42578125" style="76" customWidth="1"/>
    <col min="2564" max="2564" width="1.85546875" style="76" customWidth="1"/>
    <col min="2565" max="2565" width="9.42578125" style="76" customWidth="1"/>
    <col min="2566" max="2566" width="1.85546875" style="76" customWidth="1"/>
    <col min="2567" max="2567" width="9.42578125" style="76" customWidth="1"/>
    <col min="2568" max="2568" width="1.85546875" style="76" customWidth="1"/>
    <col min="2569" max="2569" width="9.42578125" style="76" customWidth="1"/>
    <col min="2570" max="2570" width="1.85546875" style="76" customWidth="1"/>
    <col min="2571" max="2571" width="9.42578125" style="76" customWidth="1"/>
    <col min="2572" max="2572" width="1.85546875" style="76" customWidth="1"/>
    <col min="2573" max="2573" width="9.42578125" style="76" customWidth="1"/>
    <col min="2574" max="2574" width="1.85546875" style="76" customWidth="1"/>
    <col min="2575" max="2575" width="9.42578125" style="76" customWidth="1"/>
    <col min="2576" max="2576" width="1.85546875" style="76" customWidth="1"/>
    <col min="2577" max="2577" width="9.42578125" style="76" customWidth="1"/>
    <col min="2578" max="2578" width="1.140625" style="76" customWidth="1"/>
    <col min="2579" max="2579" width="9.42578125" style="76" customWidth="1"/>
    <col min="2580" max="2580" width="1.28515625" style="76" customWidth="1"/>
    <col min="2581" max="2581" width="9.42578125" style="76" customWidth="1"/>
    <col min="2582" max="2582" width="1.28515625" style="76" customWidth="1"/>
    <col min="2583" max="2583" width="9.42578125" style="76" customWidth="1"/>
    <col min="2584" max="2584" width="1" style="76" customWidth="1"/>
    <col min="2585" max="2585" width="10.42578125" style="76" customWidth="1"/>
    <col min="2586" max="2586" width="9.42578125" style="76" customWidth="1"/>
    <col min="2587" max="2587" width="1.42578125" style="76" customWidth="1"/>
    <col min="2588" max="2594" width="9.42578125" style="76" customWidth="1"/>
    <col min="2595" max="2595" width="10" style="76" customWidth="1"/>
    <col min="2596" max="2596" width="10.7109375" style="76" customWidth="1"/>
    <col min="2597" max="2597" width="12.28515625" style="76" customWidth="1"/>
    <col min="2598" max="2598" width="10.42578125" style="76" customWidth="1"/>
    <col min="2599" max="2599" width="9.42578125" style="76" customWidth="1"/>
    <col min="2600" max="2600" width="1.42578125" style="76" customWidth="1"/>
    <col min="2601" max="2608" width="9.42578125" style="76" customWidth="1"/>
    <col min="2609" max="2609" width="10" style="76" customWidth="1"/>
    <col min="2610" max="2610" width="9.42578125" style="76" customWidth="1"/>
    <col min="2611" max="2611" width="10.42578125" style="76" customWidth="1"/>
    <col min="2612" max="2612" width="9.42578125" style="76" customWidth="1"/>
    <col min="2613" max="2613" width="1.42578125" style="76" customWidth="1"/>
    <col min="2614" max="2621" width="9.42578125" style="76" customWidth="1"/>
    <col min="2622" max="2622" width="9.85546875" style="76" customWidth="1"/>
    <col min="2623" max="2623" width="9.42578125" style="76" customWidth="1"/>
    <col min="2624" max="2624" width="10.42578125" style="76" customWidth="1"/>
    <col min="2625" max="2625" width="9.42578125" style="76" customWidth="1"/>
    <col min="2626" max="2626" width="1.42578125" style="76" customWidth="1"/>
    <col min="2627" max="2634" width="9.42578125" style="76" customWidth="1"/>
    <col min="2635" max="2635" width="10" style="76" customWidth="1"/>
    <col min="2636" max="2636" width="9.42578125" style="76" customWidth="1"/>
    <col min="2637" max="2637" width="10.42578125" style="76" customWidth="1"/>
    <col min="2638" max="2638" width="9.42578125" style="76" customWidth="1"/>
    <col min="2639" max="2639" width="1.42578125" style="76" customWidth="1"/>
    <col min="2640" max="2647" width="9.42578125" style="76" customWidth="1"/>
    <col min="2648" max="2648" width="10" style="76" customWidth="1"/>
    <col min="2649" max="2649" width="9.42578125" style="76" customWidth="1"/>
    <col min="2650" max="2650" width="9.7109375" style="76" customWidth="1"/>
    <col min="2651" max="2816" width="9.5703125" style="76"/>
    <col min="2817" max="2817" width="10.140625" style="76" customWidth="1"/>
    <col min="2818" max="2818" width="0.140625" style="76" customWidth="1"/>
    <col min="2819" max="2819" width="9.42578125" style="76" customWidth="1"/>
    <col min="2820" max="2820" width="1.85546875" style="76" customWidth="1"/>
    <col min="2821" max="2821" width="9.42578125" style="76" customWidth="1"/>
    <col min="2822" max="2822" width="1.85546875" style="76" customWidth="1"/>
    <col min="2823" max="2823" width="9.42578125" style="76" customWidth="1"/>
    <col min="2824" max="2824" width="1.85546875" style="76" customWidth="1"/>
    <col min="2825" max="2825" width="9.42578125" style="76" customWidth="1"/>
    <col min="2826" max="2826" width="1.85546875" style="76" customWidth="1"/>
    <col min="2827" max="2827" width="9.42578125" style="76" customWidth="1"/>
    <col min="2828" max="2828" width="1.85546875" style="76" customWidth="1"/>
    <col min="2829" max="2829" width="9.42578125" style="76" customWidth="1"/>
    <col min="2830" max="2830" width="1.85546875" style="76" customWidth="1"/>
    <col min="2831" max="2831" width="9.42578125" style="76" customWidth="1"/>
    <col min="2832" max="2832" width="1.85546875" style="76" customWidth="1"/>
    <col min="2833" max="2833" width="9.42578125" style="76" customWidth="1"/>
    <col min="2834" max="2834" width="1.140625" style="76" customWidth="1"/>
    <col min="2835" max="2835" width="9.42578125" style="76" customWidth="1"/>
    <col min="2836" max="2836" width="1.28515625" style="76" customWidth="1"/>
    <col min="2837" max="2837" width="9.42578125" style="76" customWidth="1"/>
    <col min="2838" max="2838" width="1.28515625" style="76" customWidth="1"/>
    <col min="2839" max="2839" width="9.42578125" style="76" customWidth="1"/>
    <col min="2840" max="2840" width="1" style="76" customWidth="1"/>
    <col min="2841" max="2841" width="10.42578125" style="76" customWidth="1"/>
    <col min="2842" max="2842" width="9.42578125" style="76" customWidth="1"/>
    <col min="2843" max="2843" width="1.42578125" style="76" customWidth="1"/>
    <col min="2844" max="2850" width="9.42578125" style="76" customWidth="1"/>
    <col min="2851" max="2851" width="10" style="76" customWidth="1"/>
    <col min="2852" max="2852" width="10.7109375" style="76" customWidth="1"/>
    <col min="2853" max="2853" width="12.28515625" style="76" customWidth="1"/>
    <col min="2854" max="2854" width="10.42578125" style="76" customWidth="1"/>
    <col min="2855" max="2855" width="9.42578125" style="76" customWidth="1"/>
    <col min="2856" max="2856" width="1.42578125" style="76" customWidth="1"/>
    <col min="2857" max="2864" width="9.42578125" style="76" customWidth="1"/>
    <col min="2865" max="2865" width="10" style="76" customWidth="1"/>
    <col min="2866" max="2866" width="9.42578125" style="76" customWidth="1"/>
    <col min="2867" max="2867" width="10.42578125" style="76" customWidth="1"/>
    <col min="2868" max="2868" width="9.42578125" style="76" customWidth="1"/>
    <col min="2869" max="2869" width="1.42578125" style="76" customWidth="1"/>
    <col min="2870" max="2877" width="9.42578125" style="76" customWidth="1"/>
    <col min="2878" max="2878" width="9.85546875" style="76" customWidth="1"/>
    <col min="2879" max="2879" width="9.42578125" style="76" customWidth="1"/>
    <col min="2880" max="2880" width="10.42578125" style="76" customWidth="1"/>
    <col min="2881" max="2881" width="9.42578125" style="76" customWidth="1"/>
    <col min="2882" max="2882" width="1.42578125" style="76" customWidth="1"/>
    <col min="2883" max="2890" width="9.42578125" style="76" customWidth="1"/>
    <col min="2891" max="2891" width="10" style="76" customWidth="1"/>
    <col min="2892" max="2892" width="9.42578125" style="76" customWidth="1"/>
    <col min="2893" max="2893" width="10.42578125" style="76" customWidth="1"/>
    <col min="2894" max="2894" width="9.42578125" style="76" customWidth="1"/>
    <col min="2895" max="2895" width="1.42578125" style="76" customWidth="1"/>
    <col min="2896" max="2903" width="9.42578125" style="76" customWidth="1"/>
    <col min="2904" max="2904" width="10" style="76" customWidth="1"/>
    <col min="2905" max="2905" width="9.42578125" style="76" customWidth="1"/>
    <col min="2906" max="2906" width="9.7109375" style="76" customWidth="1"/>
    <col min="2907" max="3072" width="9.5703125" style="76"/>
    <col min="3073" max="3073" width="10.140625" style="76" customWidth="1"/>
    <col min="3074" max="3074" width="0.140625" style="76" customWidth="1"/>
    <col min="3075" max="3075" width="9.42578125" style="76" customWidth="1"/>
    <col min="3076" max="3076" width="1.85546875" style="76" customWidth="1"/>
    <col min="3077" max="3077" width="9.42578125" style="76" customWidth="1"/>
    <col min="3078" max="3078" width="1.85546875" style="76" customWidth="1"/>
    <col min="3079" max="3079" width="9.42578125" style="76" customWidth="1"/>
    <col min="3080" max="3080" width="1.85546875" style="76" customWidth="1"/>
    <col min="3081" max="3081" width="9.42578125" style="76" customWidth="1"/>
    <col min="3082" max="3082" width="1.85546875" style="76" customWidth="1"/>
    <col min="3083" max="3083" width="9.42578125" style="76" customWidth="1"/>
    <col min="3084" max="3084" width="1.85546875" style="76" customWidth="1"/>
    <col min="3085" max="3085" width="9.42578125" style="76" customWidth="1"/>
    <col min="3086" max="3086" width="1.85546875" style="76" customWidth="1"/>
    <col min="3087" max="3087" width="9.42578125" style="76" customWidth="1"/>
    <col min="3088" max="3088" width="1.85546875" style="76" customWidth="1"/>
    <col min="3089" max="3089" width="9.42578125" style="76" customWidth="1"/>
    <col min="3090" max="3090" width="1.140625" style="76" customWidth="1"/>
    <col min="3091" max="3091" width="9.42578125" style="76" customWidth="1"/>
    <col min="3092" max="3092" width="1.28515625" style="76" customWidth="1"/>
    <col min="3093" max="3093" width="9.42578125" style="76" customWidth="1"/>
    <col min="3094" max="3094" width="1.28515625" style="76" customWidth="1"/>
    <col min="3095" max="3095" width="9.42578125" style="76" customWidth="1"/>
    <col min="3096" max="3096" width="1" style="76" customWidth="1"/>
    <col min="3097" max="3097" width="10.42578125" style="76" customWidth="1"/>
    <col min="3098" max="3098" width="9.42578125" style="76" customWidth="1"/>
    <col min="3099" max="3099" width="1.42578125" style="76" customWidth="1"/>
    <col min="3100" max="3106" width="9.42578125" style="76" customWidth="1"/>
    <col min="3107" max="3107" width="10" style="76" customWidth="1"/>
    <col min="3108" max="3108" width="10.7109375" style="76" customWidth="1"/>
    <col min="3109" max="3109" width="12.28515625" style="76" customWidth="1"/>
    <col min="3110" max="3110" width="10.42578125" style="76" customWidth="1"/>
    <col min="3111" max="3111" width="9.42578125" style="76" customWidth="1"/>
    <col min="3112" max="3112" width="1.42578125" style="76" customWidth="1"/>
    <col min="3113" max="3120" width="9.42578125" style="76" customWidth="1"/>
    <col min="3121" max="3121" width="10" style="76" customWidth="1"/>
    <col min="3122" max="3122" width="9.42578125" style="76" customWidth="1"/>
    <col min="3123" max="3123" width="10.42578125" style="76" customWidth="1"/>
    <col min="3124" max="3124" width="9.42578125" style="76" customWidth="1"/>
    <col min="3125" max="3125" width="1.42578125" style="76" customWidth="1"/>
    <col min="3126" max="3133" width="9.42578125" style="76" customWidth="1"/>
    <col min="3134" max="3134" width="9.85546875" style="76" customWidth="1"/>
    <col min="3135" max="3135" width="9.42578125" style="76" customWidth="1"/>
    <col min="3136" max="3136" width="10.42578125" style="76" customWidth="1"/>
    <col min="3137" max="3137" width="9.42578125" style="76" customWidth="1"/>
    <col min="3138" max="3138" width="1.42578125" style="76" customWidth="1"/>
    <col min="3139" max="3146" width="9.42578125" style="76" customWidth="1"/>
    <col min="3147" max="3147" width="10" style="76" customWidth="1"/>
    <col min="3148" max="3148" width="9.42578125" style="76" customWidth="1"/>
    <col min="3149" max="3149" width="10.42578125" style="76" customWidth="1"/>
    <col min="3150" max="3150" width="9.42578125" style="76" customWidth="1"/>
    <col min="3151" max="3151" width="1.42578125" style="76" customWidth="1"/>
    <col min="3152" max="3159" width="9.42578125" style="76" customWidth="1"/>
    <col min="3160" max="3160" width="10" style="76" customWidth="1"/>
    <col min="3161" max="3161" width="9.42578125" style="76" customWidth="1"/>
    <col min="3162" max="3162" width="9.7109375" style="76" customWidth="1"/>
    <col min="3163" max="3328" width="9.5703125" style="76"/>
    <col min="3329" max="3329" width="10.140625" style="76" customWidth="1"/>
    <col min="3330" max="3330" width="0.140625" style="76" customWidth="1"/>
    <col min="3331" max="3331" width="9.42578125" style="76" customWidth="1"/>
    <col min="3332" max="3332" width="1.85546875" style="76" customWidth="1"/>
    <col min="3333" max="3333" width="9.42578125" style="76" customWidth="1"/>
    <col min="3334" max="3334" width="1.85546875" style="76" customWidth="1"/>
    <col min="3335" max="3335" width="9.42578125" style="76" customWidth="1"/>
    <col min="3336" max="3336" width="1.85546875" style="76" customWidth="1"/>
    <col min="3337" max="3337" width="9.42578125" style="76" customWidth="1"/>
    <col min="3338" max="3338" width="1.85546875" style="76" customWidth="1"/>
    <col min="3339" max="3339" width="9.42578125" style="76" customWidth="1"/>
    <col min="3340" max="3340" width="1.85546875" style="76" customWidth="1"/>
    <col min="3341" max="3341" width="9.42578125" style="76" customWidth="1"/>
    <col min="3342" max="3342" width="1.85546875" style="76" customWidth="1"/>
    <col min="3343" max="3343" width="9.42578125" style="76" customWidth="1"/>
    <col min="3344" max="3344" width="1.85546875" style="76" customWidth="1"/>
    <col min="3345" max="3345" width="9.42578125" style="76" customWidth="1"/>
    <col min="3346" max="3346" width="1.140625" style="76" customWidth="1"/>
    <col min="3347" max="3347" width="9.42578125" style="76" customWidth="1"/>
    <col min="3348" max="3348" width="1.28515625" style="76" customWidth="1"/>
    <col min="3349" max="3349" width="9.42578125" style="76" customWidth="1"/>
    <col min="3350" max="3350" width="1.28515625" style="76" customWidth="1"/>
    <col min="3351" max="3351" width="9.42578125" style="76" customWidth="1"/>
    <col min="3352" max="3352" width="1" style="76" customWidth="1"/>
    <col min="3353" max="3353" width="10.42578125" style="76" customWidth="1"/>
    <col min="3354" max="3354" width="9.42578125" style="76" customWidth="1"/>
    <col min="3355" max="3355" width="1.42578125" style="76" customWidth="1"/>
    <col min="3356" max="3362" width="9.42578125" style="76" customWidth="1"/>
    <col min="3363" max="3363" width="10" style="76" customWidth="1"/>
    <col min="3364" max="3364" width="10.7109375" style="76" customWidth="1"/>
    <col min="3365" max="3365" width="12.28515625" style="76" customWidth="1"/>
    <col min="3366" max="3366" width="10.42578125" style="76" customWidth="1"/>
    <col min="3367" max="3367" width="9.42578125" style="76" customWidth="1"/>
    <col min="3368" max="3368" width="1.42578125" style="76" customWidth="1"/>
    <col min="3369" max="3376" width="9.42578125" style="76" customWidth="1"/>
    <col min="3377" max="3377" width="10" style="76" customWidth="1"/>
    <col min="3378" max="3378" width="9.42578125" style="76" customWidth="1"/>
    <col min="3379" max="3379" width="10.42578125" style="76" customWidth="1"/>
    <col min="3380" max="3380" width="9.42578125" style="76" customWidth="1"/>
    <col min="3381" max="3381" width="1.42578125" style="76" customWidth="1"/>
    <col min="3382" max="3389" width="9.42578125" style="76" customWidth="1"/>
    <col min="3390" max="3390" width="9.85546875" style="76" customWidth="1"/>
    <col min="3391" max="3391" width="9.42578125" style="76" customWidth="1"/>
    <col min="3392" max="3392" width="10.42578125" style="76" customWidth="1"/>
    <col min="3393" max="3393" width="9.42578125" style="76" customWidth="1"/>
    <col min="3394" max="3394" width="1.42578125" style="76" customWidth="1"/>
    <col min="3395" max="3402" width="9.42578125" style="76" customWidth="1"/>
    <col min="3403" max="3403" width="10" style="76" customWidth="1"/>
    <col min="3404" max="3404" width="9.42578125" style="76" customWidth="1"/>
    <col min="3405" max="3405" width="10.42578125" style="76" customWidth="1"/>
    <col min="3406" max="3406" width="9.42578125" style="76" customWidth="1"/>
    <col min="3407" max="3407" width="1.42578125" style="76" customWidth="1"/>
    <col min="3408" max="3415" width="9.42578125" style="76" customWidth="1"/>
    <col min="3416" max="3416" width="10" style="76" customWidth="1"/>
    <col min="3417" max="3417" width="9.42578125" style="76" customWidth="1"/>
    <col min="3418" max="3418" width="9.7109375" style="76" customWidth="1"/>
    <col min="3419" max="3584" width="9.5703125" style="76"/>
    <col min="3585" max="3585" width="10.140625" style="76" customWidth="1"/>
    <col min="3586" max="3586" width="0.140625" style="76" customWidth="1"/>
    <col min="3587" max="3587" width="9.42578125" style="76" customWidth="1"/>
    <col min="3588" max="3588" width="1.85546875" style="76" customWidth="1"/>
    <col min="3589" max="3589" width="9.42578125" style="76" customWidth="1"/>
    <col min="3590" max="3590" width="1.85546875" style="76" customWidth="1"/>
    <col min="3591" max="3591" width="9.42578125" style="76" customWidth="1"/>
    <col min="3592" max="3592" width="1.85546875" style="76" customWidth="1"/>
    <col min="3593" max="3593" width="9.42578125" style="76" customWidth="1"/>
    <col min="3594" max="3594" width="1.85546875" style="76" customWidth="1"/>
    <col min="3595" max="3595" width="9.42578125" style="76" customWidth="1"/>
    <col min="3596" max="3596" width="1.85546875" style="76" customWidth="1"/>
    <col min="3597" max="3597" width="9.42578125" style="76" customWidth="1"/>
    <col min="3598" max="3598" width="1.85546875" style="76" customWidth="1"/>
    <col min="3599" max="3599" width="9.42578125" style="76" customWidth="1"/>
    <col min="3600" max="3600" width="1.85546875" style="76" customWidth="1"/>
    <col min="3601" max="3601" width="9.42578125" style="76" customWidth="1"/>
    <col min="3602" max="3602" width="1.140625" style="76" customWidth="1"/>
    <col min="3603" max="3603" width="9.42578125" style="76" customWidth="1"/>
    <col min="3604" max="3604" width="1.28515625" style="76" customWidth="1"/>
    <col min="3605" max="3605" width="9.42578125" style="76" customWidth="1"/>
    <col min="3606" max="3606" width="1.28515625" style="76" customWidth="1"/>
    <col min="3607" max="3607" width="9.42578125" style="76" customWidth="1"/>
    <col min="3608" max="3608" width="1" style="76" customWidth="1"/>
    <col min="3609" max="3609" width="10.42578125" style="76" customWidth="1"/>
    <col min="3610" max="3610" width="9.42578125" style="76" customWidth="1"/>
    <col min="3611" max="3611" width="1.42578125" style="76" customWidth="1"/>
    <col min="3612" max="3618" width="9.42578125" style="76" customWidth="1"/>
    <col min="3619" max="3619" width="10" style="76" customWidth="1"/>
    <col min="3620" max="3620" width="10.7109375" style="76" customWidth="1"/>
    <col min="3621" max="3621" width="12.28515625" style="76" customWidth="1"/>
    <col min="3622" max="3622" width="10.42578125" style="76" customWidth="1"/>
    <col min="3623" max="3623" width="9.42578125" style="76" customWidth="1"/>
    <col min="3624" max="3624" width="1.42578125" style="76" customWidth="1"/>
    <col min="3625" max="3632" width="9.42578125" style="76" customWidth="1"/>
    <col min="3633" max="3633" width="10" style="76" customWidth="1"/>
    <col min="3634" max="3634" width="9.42578125" style="76" customWidth="1"/>
    <col min="3635" max="3635" width="10.42578125" style="76" customWidth="1"/>
    <col min="3636" max="3636" width="9.42578125" style="76" customWidth="1"/>
    <col min="3637" max="3637" width="1.42578125" style="76" customWidth="1"/>
    <col min="3638" max="3645" width="9.42578125" style="76" customWidth="1"/>
    <col min="3646" max="3646" width="9.85546875" style="76" customWidth="1"/>
    <col min="3647" max="3647" width="9.42578125" style="76" customWidth="1"/>
    <col min="3648" max="3648" width="10.42578125" style="76" customWidth="1"/>
    <col min="3649" max="3649" width="9.42578125" style="76" customWidth="1"/>
    <col min="3650" max="3650" width="1.42578125" style="76" customWidth="1"/>
    <col min="3651" max="3658" width="9.42578125" style="76" customWidth="1"/>
    <col min="3659" max="3659" width="10" style="76" customWidth="1"/>
    <col min="3660" max="3660" width="9.42578125" style="76" customWidth="1"/>
    <col min="3661" max="3661" width="10.42578125" style="76" customWidth="1"/>
    <col min="3662" max="3662" width="9.42578125" style="76" customWidth="1"/>
    <col min="3663" max="3663" width="1.42578125" style="76" customWidth="1"/>
    <col min="3664" max="3671" width="9.42578125" style="76" customWidth="1"/>
    <col min="3672" max="3672" width="10" style="76" customWidth="1"/>
    <col min="3673" max="3673" width="9.42578125" style="76" customWidth="1"/>
    <col min="3674" max="3674" width="9.7109375" style="76" customWidth="1"/>
    <col min="3675" max="3840" width="9.5703125" style="76"/>
    <col min="3841" max="3841" width="10.140625" style="76" customWidth="1"/>
    <col min="3842" max="3842" width="0.140625" style="76" customWidth="1"/>
    <col min="3843" max="3843" width="9.42578125" style="76" customWidth="1"/>
    <col min="3844" max="3844" width="1.85546875" style="76" customWidth="1"/>
    <col min="3845" max="3845" width="9.42578125" style="76" customWidth="1"/>
    <col min="3846" max="3846" width="1.85546875" style="76" customWidth="1"/>
    <col min="3847" max="3847" width="9.42578125" style="76" customWidth="1"/>
    <col min="3848" max="3848" width="1.85546875" style="76" customWidth="1"/>
    <col min="3849" max="3849" width="9.42578125" style="76" customWidth="1"/>
    <col min="3850" max="3850" width="1.85546875" style="76" customWidth="1"/>
    <col min="3851" max="3851" width="9.42578125" style="76" customWidth="1"/>
    <col min="3852" max="3852" width="1.85546875" style="76" customWidth="1"/>
    <col min="3853" max="3853" width="9.42578125" style="76" customWidth="1"/>
    <col min="3854" max="3854" width="1.85546875" style="76" customWidth="1"/>
    <col min="3855" max="3855" width="9.42578125" style="76" customWidth="1"/>
    <col min="3856" max="3856" width="1.85546875" style="76" customWidth="1"/>
    <col min="3857" max="3857" width="9.42578125" style="76" customWidth="1"/>
    <col min="3858" max="3858" width="1.140625" style="76" customWidth="1"/>
    <col min="3859" max="3859" width="9.42578125" style="76" customWidth="1"/>
    <col min="3860" max="3860" width="1.28515625" style="76" customWidth="1"/>
    <col min="3861" max="3861" width="9.42578125" style="76" customWidth="1"/>
    <col min="3862" max="3862" width="1.28515625" style="76" customWidth="1"/>
    <col min="3863" max="3863" width="9.42578125" style="76" customWidth="1"/>
    <col min="3864" max="3864" width="1" style="76" customWidth="1"/>
    <col min="3865" max="3865" width="10.42578125" style="76" customWidth="1"/>
    <col min="3866" max="3866" width="9.42578125" style="76" customWidth="1"/>
    <col min="3867" max="3867" width="1.42578125" style="76" customWidth="1"/>
    <col min="3868" max="3874" width="9.42578125" style="76" customWidth="1"/>
    <col min="3875" max="3875" width="10" style="76" customWidth="1"/>
    <col min="3876" max="3876" width="10.7109375" style="76" customWidth="1"/>
    <col min="3877" max="3877" width="12.28515625" style="76" customWidth="1"/>
    <col min="3878" max="3878" width="10.42578125" style="76" customWidth="1"/>
    <col min="3879" max="3879" width="9.42578125" style="76" customWidth="1"/>
    <col min="3880" max="3880" width="1.42578125" style="76" customWidth="1"/>
    <col min="3881" max="3888" width="9.42578125" style="76" customWidth="1"/>
    <col min="3889" max="3889" width="10" style="76" customWidth="1"/>
    <col min="3890" max="3890" width="9.42578125" style="76" customWidth="1"/>
    <col min="3891" max="3891" width="10.42578125" style="76" customWidth="1"/>
    <col min="3892" max="3892" width="9.42578125" style="76" customWidth="1"/>
    <col min="3893" max="3893" width="1.42578125" style="76" customWidth="1"/>
    <col min="3894" max="3901" width="9.42578125" style="76" customWidth="1"/>
    <col min="3902" max="3902" width="9.85546875" style="76" customWidth="1"/>
    <col min="3903" max="3903" width="9.42578125" style="76" customWidth="1"/>
    <col min="3904" max="3904" width="10.42578125" style="76" customWidth="1"/>
    <col min="3905" max="3905" width="9.42578125" style="76" customWidth="1"/>
    <col min="3906" max="3906" width="1.42578125" style="76" customWidth="1"/>
    <col min="3907" max="3914" width="9.42578125" style="76" customWidth="1"/>
    <col min="3915" max="3915" width="10" style="76" customWidth="1"/>
    <col min="3916" max="3916" width="9.42578125" style="76" customWidth="1"/>
    <col min="3917" max="3917" width="10.42578125" style="76" customWidth="1"/>
    <col min="3918" max="3918" width="9.42578125" style="76" customWidth="1"/>
    <col min="3919" max="3919" width="1.42578125" style="76" customWidth="1"/>
    <col min="3920" max="3927" width="9.42578125" style="76" customWidth="1"/>
    <col min="3928" max="3928" width="10" style="76" customWidth="1"/>
    <col min="3929" max="3929" width="9.42578125" style="76" customWidth="1"/>
    <col min="3930" max="3930" width="9.7109375" style="76" customWidth="1"/>
    <col min="3931" max="4096" width="9.5703125" style="76"/>
    <col min="4097" max="4097" width="10.140625" style="76" customWidth="1"/>
    <col min="4098" max="4098" width="0.140625" style="76" customWidth="1"/>
    <col min="4099" max="4099" width="9.42578125" style="76" customWidth="1"/>
    <col min="4100" max="4100" width="1.85546875" style="76" customWidth="1"/>
    <col min="4101" max="4101" width="9.42578125" style="76" customWidth="1"/>
    <col min="4102" max="4102" width="1.85546875" style="76" customWidth="1"/>
    <col min="4103" max="4103" width="9.42578125" style="76" customWidth="1"/>
    <col min="4104" max="4104" width="1.85546875" style="76" customWidth="1"/>
    <col min="4105" max="4105" width="9.42578125" style="76" customWidth="1"/>
    <col min="4106" max="4106" width="1.85546875" style="76" customWidth="1"/>
    <col min="4107" max="4107" width="9.42578125" style="76" customWidth="1"/>
    <col min="4108" max="4108" width="1.85546875" style="76" customWidth="1"/>
    <col min="4109" max="4109" width="9.42578125" style="76" customWidth="1"/>
    <col min="4110" max="4110" width="1.85546875" style="76" customWidth="1"/>
    <col min="4111" max="4111" width="9.42578125" style="76" customWidth="1"/>
    <col min="4112" max="4112" width="1.85546875" style="76" customWidth="1"/>
    <col min="4113" max="4113" width="9.42578125" style="76" customWidth="1"/>
    <col min="4114" max="4114" width="1.140625" style="76" customWidth="1"/>
    <col min="4115" max="4115" width="9.42578125" style="76" customWidth="1"/>
    <col min="4116" max="4116" width="1.28515625" style="76" customWidth="1"/>
    <col min="4117" max="4117" width="9.42578125" style="76" customWidth="1"/>
    <col min="4118" max="4118" width="1.28515625" style="76" customWidth="1"/>
    <col min="4119" max="4119" width="9.42578125" style="76" customWidth="1"/>
    <col min="4120" max="4120" width="1" style="76" customWidth="1"/>
    <col min="4121" max="4121" width="10.42578125" style="76" customWidth="1"/>
    <col min="4122" max="4122" width="9.42578125" style="76" customWidth="1"/>
    <col min="4123" max="4123" width="1.42578125" style="76" customWidth="1"/>
    <col min="4124" max="4130" width="9.42578125" style="76" customWidth="1"/>
    <col min="4131" max="4131" width="10" style="76" customWidth="1"/>
    <col min="4132" max="4132" width="10.7109375" style="76" customWidth="1"/>
    <col min="4133" max="4133" width="12.28515625" style="76" customWidth="1"/>
    <col min="4134" max="4134" width="10.42578125" style="76" customWidth="1"/>
    <col min="4135" max="4135" width="9.42578125" style="76" customWidth="1"/>
    <col min="4136" max="4136" width="1.42578125" style="76" customWidth="1"/>
    <col min="4137" max="4144" width="9.42578125" style="76" customWidth="1"/>
    <col min="4145" max="4145" width="10" style="76" customWidth="1"/>
    <col min="4146" max="4146" width="9.42578125" style="76" customWidth="1"/>
    <col min="4147" max="4147" width="10.42578125" style="76" customWidth="1"/>
    <col min="4148" max="4148" width="9.42578125" style="76" customWidth="1"/>
    <col min="4149" max="4149" width="1.42578125" style="76" customWidth="1"/>
    <col min="4150" max="4157" width="9.42578125" style="76" customWidth="1"/>
    <col min="4158" max="4158" width="9.85546875" style="76" customWidth="1"/>
    <col min="4159" max="4159" width="9.42578125" style="76" customWidth="1"/>
    <col min="4160" max="4160" width="10.42578125" style="76" customWidth="1"/>
    <col min="4161" max="4161" width="9.42578125" style="76" customWidth="1"/>
    <col min="4162" max="4162" width="1.42578125" style="76" customWidth="1"/>
    <col min="4163" max="4170" width="9.42578125" style="76" customWidth="1"/>
    <col min="4171" max="4171" width="10" style="76" customWidth="1"/>
    <col min="4172" max="4172" width="9.42578125" style="76" customWidth="1"/>
    <col min="4173" max="4173" width="10.42578125" style="76" customWidth="1"/>
    <col min="4174" max="4174" width="9.42578125" style="76" customWidth="1"/>
    <col min="4175" max="4175" width="1.42578125" style="76" customWidth="1"/>
    <col min="4176" max="4183" width="9.42578125" style="76" customWidth="1"/>
    <col min="4184" max="4184" width="10" style="76" customWidth="1"/>
    <col min="4185" max="4185" width="9.42578125" style="76" customWidth="1"/>
    <col min="4186" max="4186" width="9.7109375" style="76" customWidth="1"/>
    <col min="4187" max="4352" width="9.5703125" style="76"/>
    <col min="4353" max="4353" width="10.140625" style="76" customWidth="1"/>
    <col min="4354" max="4354" width="0.140625" style="76" customWidth="1"/>
    <col min="4355" max="4355" width="9.42578125" style="76" customWidth="1"/>
    <col min="4356" max="4356" width="1.85546875" style="76" customWidth="1"/>
    <col min="4357" max="4357" width="9.42578125" style="76" customWidth="1"/>
    <col min="4358" max="4358" width="1.85546875" style="76" customWidth="1"/>
    <col min="4359" max="4359" width="9.42578125" style="76" customWidth="1"/>
    <col min="4360" max="4360" width="1.85546875" style="76" customWidth="1"/>
    <col min="4361" max="4361" width="9.42578125" style="76" customWidth="1"/>
    <col min="4362" max="4362" width="1.85546875" style="76" customWidth="1"/>
    <col min="4363" max="4363" width="9.42578125" style="76" customWidth="1"/>
    <col min="4364" max="4364" width="1.85546875" style="76" customWidth="1"/>
    <col min="4365" max="4365" width="9.42578125" style="76" customWidth="1"/>
    <col min="4366" max="4366" width="1.85546875" style="76" customWidth="1"/>
    <col min="4367" max="4367" width="9.42578125" style="76" customWidth="1"/>
    <col min="4368" max="4368" width="1.85546875" style="76" customWidth="1"/>
    <col min="4369" max="4369" width="9.42578125" style="76" customWidth="1"/>
    <col min="4370" max="4370" width="1.140625" style="76" customWidth="1"/>
    <col min="4371" max="4371" width="9.42578125" style="76" customWidth="1"/>
    <col min="4372" max="4372" width="1.28515625" style="76" customWidth="1"/>
    <col min="4373" max="4373" width="9.42578125" style="76" customWidth="1"/>
    <col min="4374" max="4374" width="1.28515625" style="76" customWidth="1"/>
    <col min="4375" max="4375" width="9.42578125" style="76" customWidth="1"/>
    <col min="4376" max="4376" width="1" style="76" customWidth="1"/>
    <col min="4377" max="4377" width="10.42578125" style="76" customWidth="1"/>
    <col min="4378" max="4378" width="9.42578125" style="76" customWidth="1"/>
    <col min="4379" max="4379" width="1.42578125" style="76" customWidth="1"/>
    <col min="4380" max="4386" width="9.42578125" style="76" customWidth="1"/>
    <col min="4387" max="4387" width="10" style="76" customWidth="1"/>
    <col min="4388" max="4388" width="10.7109375" style="76" customWidth="1"/>
    <col min="4389" max="4389" width="12.28515625" style="76" customWidth="1"/>
    <col min="4390" max="4390" width="10.42578125" style="76" customWidth="1"/>
    <col min="4391" max="4391" width="9.42578125" style="76" customWidth="1"/>
    <col min="4392" max="4392" width="1.42578125" style="76" customWidth="1"/>
    <col min="4393" max="4400" width="9.42578125" style="76" customWidth="1"/>
    <col min="4401" max="4401" width="10" style="76" customWidth="1"/>
    <col min="4402" max="4402" width="9.42578125" style="76" customWidth="1"/>
    <col min="4403" max="4403" width="10.42578125" style="76" customWidth="1"/>
    <col min="4404" max="4404" width="9.42578125" style="76" customWidth="1"/>
    <col min="4405" max="4405" width="1.42578125" style="76" customWidth="1"/>
    <col min="4406" max="4413" width="9.42578125" style="76" customWidth="1"/>
    <col min="4414" max="4414" width="9.85546875" style="76" customWidth="1"/>
    <col min="4415" max="4415" width="9.42578125" style="76" customWidth="1"/>
    <col min="4416" max="4416" width="10.42578125" style="76" customWidth="1"/>
    <col min="4417" max="4417" width="9.42578125" style="76" customWidth="1"/>
    <col min="4418" max="4418" width="1.42578125" style="76" customWidth="1"/>
    <col min="4419" max="4426" width="9.42578125" style="76" customWidth="1"/>
    <col min="4427" max="4427" width="10" style="76" customWidth="1"/>
    <col min="4428" max="4428" width="9.42578125" style="76" customWidth="1"/>
    <col min="4429" max="4429" width="10.42578125" style="76" customWidth="1"/>
    <col min="4430" max="4430" width="9.42578125" style="76" customWidth="1"/>
    <col min="4431" max="4431" width="1.42578125" style="76" customWidth="1"/>
    <col min="4432" max="4439" width="9.42578125" style="76" customWidth="1"/>
    <col min="4440" max="4440" width="10" style="76" customWidth="1"/>
    <col min="4441" max="4441" width="9.42578125" style="76" customWidth="1"/>
    <col min="4442" max="4442" width="9.7109375" style="76" customWidth="1"/>
    <col min="4443" max="4608" width="9.5703125" style="76"/>
    <col min="4609" max="4609" width="10.140625" style="76" customWidth="1"/>
    <col min="4610" max="4610" width="0.140625" style="76" customWidth="1"/>
    <col min="4611" max="4611" width="9.42578125" style="76" customWidth="1"/>
    <col min="4612" max="4612" width="1.85546875" style="76" customWidth="1"/>
    <col min="4613" max="4613" width="9.42578125" style="76" customWidth="1"/>
    <col min="4614" max="4614" width="1.85546875" style="76" customWidth="1"/>
    <col min="4615" max="4615" width="9.42578125" style="76" customWidth="1"/>
    <col min="4616" max="4616" width="1.85546875" style="76" customWidth="1"/>
    <col min="4617" max="4617" width="9.42578125" style="76" customWidth="1"/>
    <col min="4618" max="4618" width="1.85546875" style="76" customWidth="1"/>
    <col min="4619" max="4619" width="9.42578125" style="76" customWidth="1"/>
    <col min="4620" max="4620" width="1.85546875" style="76" customWidth="1"/>
    <col min="4621" max="4621" width="9.42578125" style="76" customWidth="1"/>
    <col min="4622" max="4622" width="1.85546875" style="76" customWidth="1"/>
    <col min="4623" max="4623" width="9.42578125" style="76" customWidth="1"/>
    <col min="4624" max="4624" width="1.85546875" style="76" customWidth="1"/>
    <col min="4625" max="4625" width="9.42578125" style="76" customWidth="1"/>
    <col min="4626" max="4626" width="1.140625" style="76" customWidth="1"/>
    <col min="4627" max="4627" width="9.42578125" style="76" customWidth="1"/>
    <col min="4628" max="4628" width="1.28515625" style="76" customWidth="1"/>
    <col min="4629" max="4629" width="9.42578125" style="76" customWidth="1"/>
    <col min="4630" max="4630" width="1.28515625" style="76" customWidth="1"/>
    <col min="4631" max="4631" width="9.42578125" style="76" customWidth="1"/>
    <col min="4632" max="4632" width="1" style="76" customWidth="1"/>
    <col min="4633" max="4633" width="10.42578125" style="76" customWidth="1"/>
    <col min="4634" max="4634" width="9.42578125" style="76" customWidth="1"/>
    <col min="4635" max="4635" width="1.42578125" style="76" customWidth="1"/>
    <col min="4636" max="4642" width="9.42578125" style="76" customWidth="1"/>
    <col min="4643" max="4643" width="10" style="76" customWidth="1"/>
    <col min="4644" max="4644" width="10.7109375" style="76" customWidth="1"/>
    <col min="4645" max="4645" width="12.28515625" style="76" customWidth="1"/>
    <col min="4646" max="4646" width="10.42578125" style="76" customWidth="1"/>
    <col min="4647" max="4647" width="9.42578125" style="76" customWidth="1"/>
    <col min="4648" max="4648" width="1.42578125" style="76" customWidth="1"/>
    <col min="4649" max="4656" width="9.42578125" style="76" customWidth="1"/>
    <col min="4657" max="4657" width="10" style="76" customWidth="1"/>
    <col min="4658" max="4658" width="9.42578125" style="76" customWidth="1"/>
    <col min="4659" max="4659" width="10.42578125" style="76" customWidth="1"/>
    <col min="4660" max="4660" width="9.42578125" style="76" customWidth="1"/>
    <col min="4661" max="4661" width="1.42578125" style="76" customWidth="1"/>
    <col min="4662" max="4669" width="9.42578125" style="76" customWidth="1"/>
    <col min="4670" max="4670" width="9.85546875" style="76" customWidth="1"/>
    <col min="4671" max="4671" width="9.42578125" style="76" customWidth="1"/>
    <col min="4672" max="4672" width="10.42578125" style="76" customWidth="1"/>
    <col min="4673" max="4673" width="9.42578125" style="76" customWidth="1"/>
    <col min="4674" max="4674" width="1.42578125" style="76" customWidth="1"/>
    <col min="4675" max="4682" width="9.42578125" style="76" customWidth="1"/>
    <col min="4683" max="4683" width="10" style="76" customWidth="1"/>
    <col min="4684" max="4684" width="9.42578125" style="76" customWidth="1"/>
    <col min="4685" max="4685" width="10.42578125" style="76" customWidth="1"/>
    <col min="4686" max="4686" width="9.42578125" style="76" customWidth="1"/>
    <col min="4687" max="4687" width="1.42578125" style="76" customWidth="1"/>
    <col min="4688" max="4695" width="9.42578125" style="76" customWidth="1"/>
    <col min="4696" max="4696" width="10" style="76" customWidth="1"/>
    <col min="4697" max="4697" width="9.42578125" style="76" customWidth="1"/>
    <col min="4698" max="4698" width="9.7109375" style="76" customWidth="1"/>
    <col min="4699" max="4864" width="9.5703125" style="76"/>
    <col min="4865" max="4865" width="10.140625" style="76" customWidth="1"/>
    <col min="4866" max="4866" width="0.140625" style="76" customWidth="1"/>
    <col min="4867" max="4867" width="9.42578125" style="76" customWidth="1"/>
    <col min="4868" max="4868" width="1.85546875" style="76" customWidth="1"/>
    <col min="4869" max="4869" width="9.42578125" style="76" customWidth="1"/>
    <col min="4870" max="4870" width="1.85546875" style="76" customWidth="1"/>
    <col min="4871" max="4871" width="9.42578125" style="76" customWidth="1"/>
    <col min="4872" max="4872" width="1.85546875" style="76" customWidth="1"/>
    <col min="4873" max="4873" width="9.42578125" style="76" customWidth="1"/>
    <col min="4874" max="4874" width="1.85546875" style="76" customWidth="1"/>
    <col min="4875" max="4875" width="9.42578125" style="76" customWidth="1"/>
    <col min="4876" max="4876" width="1.85546875" style="76" customWidth="1"/>
    <col min="4877" max="4877" width="9.42578125" style="76" customWidth="1"/>
    <col min="4878" max="4878" width="1.85546875" style="76" customWidth="1"/>
    <col min="4879" max="4879" width="9.42578125" style="76" customWidth="1"/>
    <col min="4880" max="4880" width="1.85546875" style="76" customWidth="1"/>
    <col min="4881" max="4881" width="9.42578125" style="76" customWidth="1"/>
    <col min="4882" max="4882" width="1.140625" style="76" customWidth="1"/>
    <col min="4883" max="4883" width="9.42578125" style="76" customWidth="1"/>
    <col min="4884" max="4884" width="1.28515625" style="76" customWidth="1"/>
    <col min="4885" max="4885" width="9.42578125" style="76" customWidth="1"/>
    <col min="4886" max="4886" width="1.28515625" style="76" customWidth="1"/>
    <col min="4887" max="4887" width="9.42578125" style="76" customWidth="1"/>
    <col min="4888" max="4888" width="1" style="76" customWidth="1"/>
    <col min="4889" max="4889" width="10.42578125" style="76" customWidth="1"/>
    <col min="4890" max="4890" width="9.42578125" style="76" customWidth="1"/>
    <col min="4891" max="4891" width="1.42578125" style="76" customWidth="1"/>
    <col min="4892" max="4898" width="9.42578125" style="76" customWidth="1"/>
    <col min="4899" max="4899" width="10" style="76" customWidth="1"/>
    <col min="4900" max="4900" width="10.7109375" style="76" customWidth="1"/>
    <col min="4901" max="4901" width="12.28515625" style="76" customWidth="1"/>
    <col min="4902" max="4902" width="10.42578125" style="76" customWidth="1"/>
    <col min="4903" max="4903" width="9.42578125" style="76" customWidth="1"/>
    <col min="4904" max="4904" width="1.42578125" style="76" customWidth="1"/>
    <col min="4905" max="4912" width="9.42578125" style="76" customWidth="1"/>
    <col min="4913" max="4913" width="10" style="76" customWidth="1"/>
    <col min="4914" max="4914" width="9.42578125" style="76" customWidth="1"/>
    <col min="4915" max="4915" width="10.42578125" style="76" customWidth="1"/>
    <col min="4916" max="4916" width="9.42578125" style="76" customWidth="1"/>
    <col min="4917" max="4917" width="1.42578125" style="76" customWidth="1"/>
    <col min="4918" max="4925" width="9.42578125" style="76" customWidth="1"/>
    <col min="4926" max="4926" width="9.85546875" style="76" customWidth="1"/>
    <col min="4927" max="4927" width="9.42578125" style="76" customWidth="1"/>
    <col min="4928" max="4928" width="10.42578125" style="76" customWidth="1"/>
    <col min="4929" max="4929" width="9.42578125" style="76" customWidth="1"/>
    <col min="4930" max="4930" width="1.42578125" style="76" customWidth="1"/>
    <col min="4931" max="4938" width="9.42578125" style="76" customWidth="1"/>
    <col min="4939" max="4939" width="10" style="76" customWidth="1"/>
    <col min="4940" max="4940" width="9.42578125" style="76" customWidth="1"/>
    <col min="4941" max="4941" width="10.42578125" style="76" customWidth="1"/>
    <col min="4942" max="4942" width="9.42578125" style="76" customWidth="1"/>
    <col min="4943" max="4943" width="1.42578125" style="76" customWidth="1"/>
    <col min="4944" max="4951" width="9.42578125" style="76" customWidth="1"/>
    <col min="4952" max="4952" width="10" style="76" customWidth="1"/>
    <col min="4953" max="4953" width="9.42578125" style="76" customWidth="1"/>
    <col min="4954" max="4954" width="9.7109375" style="76" customWidth="1"/>
    <col min="4955" max="5120" width="9.5703125" style="76"/>
    <col min="5121" max="5121" width="10.140625" style="76" customWidth="1"/>
    <col min="5122" max="5122" width="0.140625" style="76" customWidth="1"/>
    <col min="5123" max="5123" width="9.42578125" style="76" customWidth="1"/>
    <col min="5124" max="5124" width="1.85546875" style="76" customWidth="1"/>
    <col min="5125" max="5125" width="9.42578125" style="76" customWidth="1"/>
    <col min="5126" max="5126" width="1.85546875" style="76" customWidth="1"/>
    <col min="5127" max="5127" width="9.42578125" style="76" customWidth="1"/>
    <col min="5128" max="5128" width="1.85546875" style="76" customWidth="1"/>
    <col min="5129" max="5129" width="9.42578125" style="76" customWidth="1"/>
    <col min="5130" max="5130" width="1.85546875" style="76" customWidth="1"/>
    <col min="5131" max="5131" width="9.42578125" style="76" customWidth="1"/>
    <col min="5132" max="5132" width="1.85546875" style="76" customWidth="1"/>
    <col min="5133" max="5133" width="9.42578125" style="76" customWidth="1"/>
    <col min="5134" max="5134" width="1.85546875" style="76" customWidth="1"/>
    <col min="5135" max="5135" width="9.42578125" style="76" customWidth="1"/>
    <col min="5136" max="5136" width="1.85546875" style="76" customWidth="1"/>
    <col min="5137" max="5137" width="9.42578125" style="76" customWidth="1"/>
    <col min="5138" max="5138" width="1.140625" style="76" customWidth="1"/>
    <col min="5139" max="5139" width="9.42578125" style="76" customWidth="1"/>
    <col min="5140" max="5140" width="1.28515625" style="76" customWidth="1"/>
    <col min="5141" max="5141" width="9.42578125" style="76" customWidth="1"/>
    <col min="5142" max="5142" width="1.28515625" style="76" customWidth="1"/>
    <col min="5143" max="5143" width="9.42578125" style="76" customWidth="1"/>
    <col min="5144" max="5144" width="1" style="76" customWidth="1"/>
    <col min="5145" max="5145" width="10.42578125" style="76" customWidth="1"/>
    <col min="5146" max="5146" width="9.42578125" style="76" customWidth="1"/>
    <col min="5147" max="5147" width="1.42578125" style="76" customWidth="1"/>
    <col min="5148" max="5154" width="9.42578125" style="76" customWidth="1"/>
    <col min="5155" max="5155" width="10" style="76" customWidth="1"/>
    <col min="5156" max="5156" width="10.7109375" style="76" customWidth="1"/>
    <col min="5157" max="5157" width="12.28515625" style="76" customWidth="1"/>
    <col min="5158" max="5158" width="10.42578125" style="76" customWidth="1"/>
    <col min="5159" max="5159" width="9.42578125" style="76" customWidth="1"/>
    <col min="5160" max="5160" width="1.42578125" style="76" customWidth="1"/>
    <col min="5161" max="5168" width="9.42578125" style="76" customWidth="1"/>
    <col min="5169" max="5169" width="10" style="76" customWidth="1"/>
    <col min="5170" max="5170" width="9.42578125" style="76" customWidth="1"/>
    <col min="5171" max="5171" width="10.42578125" style="76" customWidth="1"/>
    <col min="5172" max="5172" width="9.42578125" style="76" customWidth="1"/>
    <col min="5173" max="5173" width="1.42578125" style="76" customWidth="1"/>
    <col min="5174" max="5181" width="9.42578125" style="76" customWidth="1"/>
    <col min="5182" max="5182" width="9.85546875" style="76" customWidth="1"/>
    <col min="5183" max="5183" width="9.42578125" style="76" customWidth="1"/>
    <col min="5184" max="5184" width="10.42578125" style="76" customWidth="1"/>
    <col min="5185" max="5185" width="9.42578125" style="76" customWidth="1"/>
    <col min="5186" max="5186" width="1.42578125" style="76" customWidth="1"/>
    <col min="5187" max="5194" width="9.42578125" style="76" customWidth="1"/>
    <col min="5195" max="5195" width="10" style="76" customWidth="1"/>
    <col min="5196" max="5196" width="9.42578125" style="76" customWidth="1"/>
    <col min="5197" max="5197" width="10.42578125" style="76" customWidth="1"/>
    <col min="5198" max="5198" width="9.42578125" style="76" customWidth="1"/>
    <col min="5199" max="5199" width="1.42578125" style="76" customWidth="1"/>
    <col min="5200" max="5207" width="9.42578125" style="76" customWidth="1"/>
    <col min="5208" max="5208" width="10" style="76" customWidth="1"/>
    <col min="5209" max="5209" width="9.42578125" style="76" customWidth="1"/>
    <col min="5210" max="5210" width="9.7109375" style="76" customWidth="1"/>
    <col min="5211" max="5376" width="9.5703125" style="76"/>
    <col min="5377" max="5377" width="10.140625" style="76" customWidth="1"/>
    <col min="5378" max="5378" width="0.140625" style="76" customWidth="1"/>
    <col min="5379" max="5379" width="9.42578125" style="76" customWidth="1"/>
    <col min="5380" max="5380" width="1.85546875" style="76" customWidth="1"/>
    <col min="5381" max="5381" width="9.42578125" style="76" customWidth="1"/>
    <col min="5382" max="5382" width="1.85546875" style="76" customWidth="1"/>
    <col min="5383" max="5383" width="9.42578125" style="76" customWidth="1"/>
    <col min="5384" max="5384" width="1.85546875" style="76" customWidth="1"/>
    <col min="5385" max="5385" width="9.42578125" style="76" customWidth="1"/>
    <col min="5386" max="5386" width="1.85546875" style="76" customWidth="1"/>
    <col min="5387" max="5387" width="9.42578125" style="76" customWidth="1"/>
    <col min="5388" max="5388" width="1.85546875" style="76" customWidth="1"/>
    <col min="5389" max="5389" width="9.42578125" style="76" customWidth="1"/>
    <col min="5390" max="5390" width="1.85546875" style="76" customWidth="1"/>
    <col min="5391" max="5391" width="9.42578125" style="76" customWidth="1"/>
    <col min="5392" max="5392" width="1.85546875" style="76" customWidth="1"/>
    <col min="5393" max="5393" width="9.42578125" style="76" customWidth="1"/>
    <col min="5394" max="5394" width="1.140625" style="76" customWidth="1"/>
    <col min="5395" max="5395" width="9.42578125" style="76" customWidth="1"/>
    <col min="5396" max="5396" width="1.28515625" style="76" customWidth="1"/>
    <col min="5397" max="5397" width="9.42578125" style="76" customWidth="1"/>
    <col min="5398" max="5398" width="1.28515625" style="76" customWidth="1"/>
    <col min="5399" max="5399" width="9.42578125" style="76" customWidth="1"/>
    <col min="5400" max="5400" width="1" style="76" customWidth="1"/>
    <col min="5401" max="5401" width="10.42578125" style="76" customWidth="1"/>
    <col min="5402" max="5402" width="9.42578125" style="76" customWidth="1"/>
    <col min="5403" max="5403" width="1.42578125" style="76" customWidth="1"/>
    <col min="5404" max="5410" width="9.42578125" style="76" customWidth="1"/>
    <col min="5411" max="5411" width="10" style="76" customWidth="1"/>
    <col min="5412" max="5412" width="10.7109375" style="76" customWidth="1"/>
    <col min="5413" max="5413" width="12.28515625" style="76" customWidth="1"/>
    <col min="5414" max="5414" width="10.42578125" style="76" customWidth="1"/>
    <col min="5415" max="5415" width="9.42578125" style="76" customWidth="1"/>
    <col min="5416" max="5416" width="1.42578125" style="76" customWidth="1"/>
    <col min="5417" max="5424" width="9.42578125" style="76" customWidth="1"/>
    <col min="5425" max="5425" width="10" style="76" customWidth="1"/>
    <col min="5426" max="5426" width="9.42578125" style="76" customWidth="1"/>
    <col min="5427" max="5427" width="10.42578125" style="76" customWidth="1"/>
    <col min="5428" max="5428" width="9.42578125" style="76" customWidth="1"/>
    <col min="5429" max="5429" width="1.42578125" style="76" customWidth="1"/>
    <col min="5430" max="5437" width="9.42578125" style="76" customWidth="1"/>
    <col min="5438" max="5438" width="9.85546875" style="76" customWidth="1"/>
    <col min="5439" max="5439" width="9.42578125" style="76" customWidth="1"/>
    <col min="5440" max="5440" width="10.42578125" style="76" customWidth="1"/>
    <col min="5441" max="5441" width="9.42578125" style="76" customWidth="1"/>
    <col min="5442" max="5442" width="1.42578125" style="76" customWidth="1"/>
    <col min="5443" max="5450" width="9.42578125" style="76" customWidth="1"/>
    <col min="5451" max="5451" width="10" style="76" customWidth="1"/>
    <col min="5452" max="5452" width="9.42578125" style="76" customWidth="1"/>
    <col min="5453" max="5453" width="10.42578125" style="76" customWidth="1"/>
    <col min="5454" max="5454" width="9.42578125" style="76" customWidth="1"/>
    <col min="5455" max="5455" width="1.42578125" style="76" customWidth="1"/>
    <col min="5456" max="5463" width="9.42578125" style="76" customWidth="1"/>
    <col min="5464" max="5464" width="10" style="76" customWidth="1"/>
    <col min="5465" max="5465" width="9.42578125" style="76" customWidth="1"/>
    <col min="5466" max="5466" width="9.7109375" style="76" customWidth="1"/>
    <col min="5467" max="5632" width="9.5703125" style="76"/>
    <col min="5633" max="5633" width="10.140625" style="76" customWidth="1"/>
    <col min="5634" max="5634" width="0.140625" style="76" customWidth="1"/>
    <col min="5635" max="5635" width="9.42578125" style="76" customWidth="1"/>
    <col min="5636" max="5636" width="1.85546875" style="76" customWidth="1"/>
    <col min="5637" max="5637" width="9.42578125" style="76" customWidth="1"/>
    <col min="5638" max="5638" width="1.85546875" style="76" customWidth="1"/>
    <col min="5639" max="5639" width="9.42578125" style="76" customWidth="1"/>
    <col min="5640" max="5640" width="1.85546875" style="76" customWidth="1"/>
    <col min="5641" max="5641" width="9.42578125" style="76" customWidth="1"/>
    <col min="5642" max="5642" width="1.85546875" style="76" customWidth="1"/>
    <col min="5643" max="5643" width="9.42578125" style="76" customWidth="1"/>
    <col min="5644" max="5644" width="1.85546875" style="76" customWidth="1"/>
    <col min="5645" max="5645" width="9.42578125" style="76" customWidth="1"/>
    <col min="5646" max="5646" width="1.85546875" style="76" customWidth="1"/>
    <col min="5647" max="5647" width="9.42578125" style="76" customWidth="1"/>
    <col min="5648" max="5648" width="1.85546875" style="76" customWidth="1"/>
    <col min="5649" max="5649" width="9.42578125" style="76" customWidth="1"/>
    <col min="5650" max="5650" width="1.140625" style="76" customWidth="1"/>
    <col min="5651" max="5651" width="9.42578125" style="76" customWidth="1"/>
    <col min="5652" max="5652" width="1.28515625" style="76" customWidth="1"/>
    <col min="5653" max="5653" width="9.42578125" style="76" customWidth="1"/>
    <col min="5654" max="5654" width="1.28515625" style="76" customWidth="1"/>
    <col min="5655" max="5655" width="9.42578125" style="76" customWidth="1"/>
    <col min="5656" max="5656" width="1" style="76" customWidth="1"/>
    <col min="5657" max="5657" width="10.42578125" style="76" customWidth="1"/>
    <col min="5658" max="5658" width="9.42578125" style="76" customWidth="1"/>
    <col min="5659" max="5659" width="1.42578125" style="76" customWidth="1"/>
    <col min="5660" max="5666" width="9.42578125" style="76" customWidth="1"/>
    <col min="5667" max="5667" width="10" style="76" customWidth="1"/>
    <col min="5668" max="5668" width="10.7109375" style="76" customWidth="1"/>
    <col min="5669" max="5669" width="12.28515625" style="76" customWidth="1"/>
    <col min="5670" max="5670" width="10.42578125" style="76" customWidth="1"/>
    <col min="5671" max="5671" width="9.42578125" style="76" customWidth="1"/>
    <col min="5672" max="5672" width="1.42578125" style="76" customWidth="1"/>
    <col min="5673" max="5680" width="9.42578125" style="76" customWidth="1"/>
    <col min="5681" max="5681" width="10" style="76" customWidth="1"/>
    <col min="5682" max="5682" width="9.42578125" style="76" customWidth="1"/>
    <col min="5683" max="5683" width="10.42578125" style="76" customWidth="1"/>
    <col min="5684" max="5684" width="9.42578125" style="76" customWidth="1"/>
    <col min="5685" max="5685" width="1.42578125" style="76" customWidth="1"/>
    <col min="5686" max="5693" width="9.42578125" style="76" customWidth="1"/>
    <col min="5694" max="5694" width="9.85546875" style="76" customWidth="1"/>
    <col min="5695" max="5695" width="9.42578125" style="76" customWidth="1"/>
    <col min="5696" max="5696" width="10.42578125" style="76" customWidth="1"/>
    <col min="5697" max="5697" width="9.42578125" style="76" customWidth="1"/>
    <col min="5698" max="5698" width="1.42578125" style="76" customWidth="1"/>
    <col min="5699" max="5706" width="9.42578125" style="76" customWidth="1"/>
    <col min="5707" max="5707" width="10" style="76" customWidth="1"/>
    <col min="5708" max="5708" width="9.42578125" style="76" customWidth="1"/>
    <col min="5709" max="5709" width="10.42578125" style="76" customWidth="1"/>
    <col min="5710" max="5710" width="9.42578125" style="76" customWidth="1"/>
    <col min="5711" max="5711" width="1.42578125" style="76" customWidth="1"/>
    <col min="5712" max="5719" width="9.42578125" style="76" customWidth="1"/>
    <col min="5720" max="5720" width="10" style="76" customWidth="1"/>
    <col min="5721" max="5721" width="9.42578125" style="76" customWidth="1"/>
    <col min="5722" max="5722" width="9.7109375" style="76" customWidth="1"/>
    <col min="5723" max="5888" width="9.5703125" style="76"/>
    <col min="5889" max="5889" width="10.140625" style="76" customWidth="1"/>
    <col min="5890" max="5890" width="0.140625" style="76" customWidth="1"/>
    <col min="5891" max="5891" width="9.42578125" style="76" customWidth="1"/>
    <col min="5892" max="5892" width="1.85546875" style="76" customWidth="1"/>
    <col min="5893" max="5893" width="9.42578125" style="76" customWidth="1"/>
    <col min="5894" max="5894" width="1.85546875" style="76" customWidth="1"/>
    <col min="5895" max="5895" width="9.42578125" style="76" customWidth="1"/>
    <col min="5896" max="5896" width="1.85546875" style="76" customWidth="1"/>
    <col min="5897" max="5897" width="9.42578125" style="76" customWidth="1"/>
    <col min="5898" max="5898" width="1.85546875" style="76" customWidth="1"/>
    <col min="5899" max="5899" width="9.42578125" style="76" customWidth="1"/>
    <col min="5900" max="5900" width="1.85546875" style="76" customWidth="1"/>
    <col min="5901" max="5901" width="9.42578125" style="76" customWidth="1"/>
    <col min="5902" max="5902" width="1.85546875" style="76" customWidth="1"/>
    <col min="5903" max="5903" width="9.42578125" style="76" customWidth="1"/>
    <col min="5904" max="5904" width="1.85546875" style="76" customWidth="1"/>
    <col min="5905" max="5905" width="9.42578125" style="76" customWidth="1"/>
    <col min="5906" max="5906" width="1.140625" style="76" customWidth="1"/>
    <col min="5907" max="5907" width="9.42578125" style="76" customWidth="1"/>
    <col min="5908" max="5908" width="1.28515625" style="76" customWidth="1"/>
    <col min="5909" max="5909" width="9.42578125" style="76" customWidth="1"/>
    <col min="5910" max="5910" width="1.28515625" style="76" customWidth="1"/>
    <col min="5911" max="5911" width="9.42578125" style="76" customWidth="1"/>
    <col min="5912" max="5912" width="1" style="76" customWidth="1"/>
    <col min="5913" max="5913" width="10.42578125" style="76" customWidth="1"/>
    <col min="5914" max="5914" width="9.42578125" style="76" customWidth="1"/>
    <col min="5915" max="5915" width="1.42578125" style="76" customWidth="1"/>
    <col min="5916" max="5922" width="9.42578125" style="76" customWidth="1"/>
    <col min="5923" max="5923" width="10" style="76" customWidth="1"/>
    <col min="5924" max="5924" width="10.7109375" style="76" customWidth="1"/>
    <col min="5925" max="5925" width="12.28515625" style="76" customWidth="1"/>
    <col min="5926" max="5926" width="10.42578125" style="76" customWidth="1"/>
    <col min="5927" max="5927" width="9.42578125" style="76" customWidth="1"/>
    <col min="5928" max="5928" width="1.42578125" style="76" customWidth="1"/>
    <col min="5929" max="5936" width="9.42578125" style="76" customWidth="1"/>
    <col min="5937" max="5937" width="10" style="76" customWidth="1"/>
    <col min="5938" max="5938" width="9.42578125" style="76" customWidth="1"/>
    <col min="5939" max="5939" width="10.42578125" style="76" customWidth="1"/>
    <col min="5940" max="5940" width="9.42578125" style="76" customWidth="1"/>
    <col min="5941" max="5941" width="1.42578125" style="76" customWidth="1"/>
    <col min="5942" max="5949" width="9.42578125" style="76" customWidth="1"/>
    <col min="5950" max="5950" width="9.85546875" style="76" customWidth="1"/>
    <col min="5951" max="5951" width="9.42578125" style="76" customWidth="1"/>
    <col min="5952" max="5952" width="10.42578125" style="76" customWidth="1"/>
    <col min="5953" max="5953" width="9.42578125" style="76" customWidth="1"/>
    <col min="5954" max="5954" width="1.42578125" style="76" customWidth="1"/>
    <col min="5955" max="5962" width="9.42578125" style="76" customWidth="1"/>
    <col min="5963" max="5963" width="10" style="76" customWidth="1"/>
    <col min="5964" max="5964" width="9.42578125" style="76" customWidth="1"/>
    <col min="5965" max="5965" width="10.42578125" style="76" customWidth="1"/>
    <col min="5966" max="5966" width="9.42578125" style="76" customWidth="1"/>
    <col min="5967" max="5967" width="1.42578125" style="76" customWidth="1"/>
    <col min="5968" max="5975" width="9.42578125" style="76" customWidth="1"/>
    <col min="5976" max="5976" width="10" style="76" customWidth="1"/>
    <col min="5977" max="5977" width="9.42578125" style="76" customWidth="1"/>
    <col min="5978" max="5978" width="9.7109375" style="76" customWidth="1"/>
    <col min="5979" max="6144" width="9.5703125" style="76"/>
    <col min="6145" max="6145" width="10.140625" style="76" customWidth="1"/>
    <col min="6146" max="6146" width="0.140625" style="76" customWidth="1"/>
    <col min="6147" max="6147" width="9.42578125" style="76" customWidth="1"/>
    <col min="6148" max="6148" width="1.85546875" style="76" customWidth="1"/>
    <col min="6149" max="6149" width="9.42578125" style="76" customWidth="1"/>
    <col min="6150" max="6150" width="1.85546875" style="76" customWidth="1"/>
    <col min="6151" max="6151" width="9.42578125" style="76" customWidth="1"/>
    <col min="6152" max="6152" width="1.85546875" style="76" customWidth="1"/>
    <col min="6153" max="6153" width="9.42578125" style="76" customWidth="1"/>
    <col min="6154" max="6154" width="1.85546875" style="76" customWidth="1"/>
    <col min="6155" max="6155" width="9.42578125" style="76" customWidth="1"/>
    <col min="6156" max="6156" width="1.85546875" style="76" customWidth="1"/>
    <col min="6157" max="6157" width="9.42578125" style="76" customWidth="1"/>
    <col min="6158" max="6158" width="1.85546875" style="76" customWidth="1"/>
    <col min="6159" max="6159" width="9.42578125" style="76" customWidth="1"/>
    <col min="6160" max="6160" width="1.85546875" style="76" customWidth="1"/>
    <col min="6161" max="6161" width="9.42578125" style="76" customWidth="1"/>
    <col min="6162" max="6162" width="1.140625" style="76" customWidth="1"/>
    <col min="6163" max="6163" width="9.42578125" style="76" customWidth="1"/>
    <col min="6164" max="6164" width="1.28515625" style="76" customWidth="1"/>
    <col min="6165" max="6165" width="9.42578125" style="76" customWidth="1"/>
    <col min="6166" max="6166" width="1.28515625" style="76" customWidth="1"/>
    <col min="6167" max="6167" width="9.42578125" style="76" customWidth="1"/>
    <col min="6168" max="6168" width="1" style="76" customWidth="1"/>
    <col min="6169" max="6169" width="10.42578125" style="76" customWidth="1"/>
    <col min="6170" max="6170" width="9.42578125" style="76" customWidth="1"/>
    <col min="6171" max="6171" width="1.42578125" style="76" customWidth="1"/>
    <col min="6172" max="6178" width="9.42578125" style="76" customWidth="1"/>
    <col min="6179" max="6179" width="10" style="76" customWidth="1"/>
    <col min="6180" max="6180" width="10.7109375" style="76" customWidth="1"/>
    <col min="6181" max="6181" width="12.28515625" style="76" customWidth="1"/>
    <col min="6182" max="6182" width="10.42578125" style="76" customWidth="1"/>
    <col min="6183" max="6183" width="9.42578125" style="76" customWidth="1"/>
    <col min="6184" max="6184" width="1.42578125" style="76" customWidth="1"/>
    <col min="6185" max="6192" width="9.42578125" style="76" customWidth="1"/>
    <col min="6193" max="6193" width="10" style="76" customWidth="1"/>
    <col min="6194" max="6194" width="9.42578125" style="76" customWidth="1"/>
    <col min="6195" max="6195" width="10.42578125" style="76" customWidth="1"/>
    <col min="6196" max="6196" width="9.42578125" style="76" customWidth="1"/>
    <col min="6197" max="6197" width="1.42578125" style="76" customWidth="1"/>
    <col min="6198" max="6205" width="9.42578125" style="76" customWidth="1"/>
    <col min="6206" max="6206" width="9.85546875" style="76" customWidth="1"/>
    <col min="6207" max="6207" width="9.42578125" style="76" customWidth="1"/>
    <col min="6208" max="6208" width="10.42578125" style="76" customWidth="1"/>
    <col min="6209" max="6209" width="9.42578125" style="76" customWidth="1"/>
    <col min="6210" max="6210" width="1.42578125" style="76" customWidth="1"/>
    <col min="6211" max="6218" width="9.42578125" style="76" customWidth="1"/>
    <col min="6219" max="6219" width="10" style="76" customWidth="1"/>
    <col min="6220" max="6220" width="9.42578125" style="76" customWidth="1"/>
    <col min="6221" max="6221" width="10.42578125" style="76" customWidth="1"/>
    <col min="6222" max="6222" width="9.42578125" style="76" customWidth="1"/>
    <col min="6223" max="6223" width="1.42578125" style="76" customWidth="1"/>
    <col min="6224" max="6231" width="9.42578125" style="76" customWidth="1"/>
    <col min="6232" max="6232" width="10" style="76" customWidth="1"/>
    <col min="6233" max="6233" width="9.42578125" style="76" customWidth="1"/>
    <col min="6234" max="6234" width="9.7109375" style="76" customWidth="1"/>
    <col min="6235" max="6400" width="9.5703125" style="76"/>
    <col min="6401" max="6401" width="10.140625" style="76" customWidth="1"/>
    <col min="6402" max="6402" width="0.140625" style="76" customWidth="1"/>
    <col min="6403" max="6403" width="9.42578125" style="76" customWidth="1"/>
    <col min="6404" max="6404" width="1.85546875" style="76" customWidth="1"/>
    <col min="6405" max="6405" width="9.42578125" style="76" customWidth="1"/>
    <col min="6406" max="6406" width="1.85546875" style="76" customWidth="1"/>
    <col min="6407" max="6407" width="9.42578125" style="76" customWidth="1"/>
    <col min="6408" max="6408" width="1.85546875" style="76" customWidth="1"/>
    <col min="6409" max="6409" width="9.42578125" style="76" customWidth="1"/>
    <col min="6410" max="6410" width="1.85546875" style="76" customWidth="1"/>
    <col min="6411" max="6411" width="9.42578125" style="76" customWidth="1"/>
    <col min="6412" max="6412" width="1.85546875" style="76" customWidth="1"/>
    <col min="6413" max="6413" width="9.42578125" style="76" customWidth="1"/>
    <col min="6414" max="6414" width="1.85546875" style="76" customWidth="1"/>
    <col min="6415" max="6415" width="9.42578125" style="76" customWidth="1"/>
    <col min="6416" max="6416" width="1.85546875" style="76" customWidth="1"/>
    <col min="6417" max="6417" width="9.42578125" style="76" customWidth="1"/>
    <col min="6418" max="6418" width="1.140625" style="76" customWidth="1"/>
    <col min="6419" max="6419" width="9.42578125" style="76" customWidth="1"/>
    <col min="6420" max="6420" width="1.28515625" style="76" customWidth="1"/>
    <col min="6421" max="6421" width="9.42578125" style="76" customWidth="1"/>
    <col min="6422" max="6422" width="1.28515625" style="76" customWidth="1"/>
    <col min="6423" max="6423" width="9.42578125" style="76" customWidth="1"/>
    <col min="6424" max="6424" width="1" style="76" customWidth="1"/>
    <col min="6425" max="6425" width="10.42578125" style="76" customWidth="1"/>
    <col min="6426" max="6426" width="9.42578125" style="76" customWidth="1"/>
    <col min="6427" max="6427" width="1.42578125" style="76" customWidth="1"/>
    <col min="6428" max="6434" width="9.42578125" style="76" customWidth="1"/>
    <col min="6435" max="6435" width="10" style="76" customWidth="1"/>
    <col min="6436" max="6436" width="10.7109375" style="76" customWidth="1"/>
    <col min="6437" max="6437" width="12.28515625" style="76" customWidth="1"/>
    <col min="6438" max="6438" width="10.42578125" style="76" customWidth="1"/>
    <col min="6439" max="6439" width="9.42578125" style="76" customWidth="1"/>
    <col min="6440" max="6440" width="1.42578125" style="76" customWidth="1"/>
    <col min="6441" max="6448" width="9.42578125" style="76" customWidth="1"/>
    <col min="6449" max="6449" width="10" style="76" customWidth="1"/>
    <col min="6450" max="6450" width="9.42578125" style="76" customWidth="1"/>
    <col min="6451" max="6451" width="10.42578125" style="76" customWidth="1"/>
    <col min="6452" max="6452" width="9.42578125" style="76" customWidth="1"/>
    <col min="6453" max="6453" width="1.42578125" style="76" customWidth="1"/>
    <col min="6454" max="6461" width="9.42578125" style="76" customWidth="1"/>
    <col min="6462" max="6462" width="9.85546875" style="76" customWidth="1"/>
    <col min="6463" max="6463" width="9.42578125" style="76" customWidth="1"/>
    <col min="6464" max="6464" width="10.42578125" style="76" customWidth="1"/>
    <col min="6465" max="6465" width="9.42578125" style="76" customWidth="1"/>
    <col min="6466" max="6466" width="1.42578125" style="76" customWidth="1"/>
    <col min="6467" max="6474" width="9.42578125" style="76" customWidth="1"/>
    <col min="6475" max="6475" width="10" style="76" customWidth="1"/>
    <col min="6476" max="6476" width="9.42578125" style="76" customWidth="1"/>
    <col min="6477" max="6477" width="10.42578125" style="76" customWidth="1"/>
    <col min="6478" max="6478" width="9.42578125" style="76" customWidth="1"/>
    <col min="6479" max="6479" width="1.42578125" style="76" customWidth="1"/>
    <col min="6480" max="6487" width="9.42578125" style="76" customWidth="1"/>
    <col min="6488" max="6488" width="10" style="76" customWidth="1"/>
    <col min="6489" max="6489" width="9.42578125" style="76" customWidth="1"/>
    <col min="6490" max="6490" width="9.7109375" style="76" customWidth="1"/>
    <col min="6491" max="6656" width="9.5703125" style="76"/>
    <col min="6657" max="6657" width="10.140625" style="76" customWidth="1"/>
    <col min="6658" max="6658" width="0.140625" style="76" customWidth="1"/>
    <col min="6659" max="6659" width="9.42578125" style="76" customWidth="1"/>
    <col min="6660" max="6660" width="1.85546875" style="76" customWidth="1"/>
    <col min="6661" max="6661" width="9.42578125" style="76" customWidth="1"/>
    <col min="6662" max="6662" width="1.85546875" style="76" customWidth="1"/>
    <col min="6663" max="6663" width="9.42578125" style="76" customWidth="1"/>
    <col min="6664" max="6664" width="1.85546875" style="76" customWidth="1"/>
    <col min="6665" max="6665" width="9.42578125" style="76" customWidth="1"/>
    <col min="6666" max="6666" width="1.85546875" style="76" customWidth="1"/>
    <col min="6667" max="6667" width="9.42578125" style="76" customWidth="1"/>
    <col min="6668" max="6668" width="1.85546875" style="76" customWidth="1"/>
    <col min="6669" max="6669" width="9.42578125" style="76" customWidth="1"/>
    <col min="6670" max="6670" width="1.85546875" style="76" customWidth="1"/>
    <col min="6671" max="6671" width="9.42578125" style="76" customWidth="1"/>
    <col min="6672" max="6672" width="1.85546875" style="76" customWidth="1"/>
    <col min="6673" max="6673" width="9.42578125" style="76" customWidth="1"/>
    <col min="6674" max="6674" width="1.140625" style="76" customWidth="1"/>
    <col min="6675" max="6675" width="9.42578125" style="76" customWidth="1"/>
    <col min="6676" max="6676" width="1.28515625" style="76" customWidth="1"/>
    <col min="6677" max="6677" width="9.42578125" style="76" customWidth="1"/>
    <col min="6678" max="6678" width="1.28515625" style="76" customWidth="1"/>
    <col min="6679" max="6679" width="9.42578125" style="76" customWidth="1"/>
    <col min="6680" max="6680" width="1" style="76" customWidth="1"/>
    <col min="6681" max="6681" width="10.42578125" style="76" customWidth="1"/>
    <col min="6682" max="6682" width="9.42578125" style="76" customWidth="1"/>
    <col min="6683" max="6683" width="1.42578125" style="76" customWidth="1"/>
    <col min="6684" max="6690" width="9.42578125" style="76" customWidth="1"/>
    <col min="6691" max="6691" width="10" style="76" customWidth="1"/>
    <col min="6692" max="6692" width="10.7109375" style="76" customWidth="1"/>
    <col min="6693" max="6693" width="12.28515625" style="76" customWidth="1"/>
    <col min="6694" max="6694" width="10.42578125" style="76" customWidth="1"/>
    <col min="6695" max="6695" width="9.42578125" style="76" customWidth="1"/>
    <col min="6696" max="6696" width="1.42578125" style="76" customWidth="1"/>
    <col min="6697" max="6704" width="9.42578125" style="76" customWidth="1"/>
    <col min="6705" max="6705" width="10" style="76" customWidth="1"/>
    <col min="6706" max="6706" width="9.42578125" style="76" customWidth="1"/>
    <col min="6707" max="6707" width="10.42578125" style="76" customWidth="1"/>
    <col min="6708" max="6708" width="9.42578125" style="76" customWidth="1"/>
    <col min="6709" max="6709" width="1.42578125" style="76" customWidth="1"/>
    <col min="6710" max="6717" width="9.42578125" style="76" customWidth="1"/>
    <col min="6718" max="6718" width="9.85546875" style="76" customWidth="1"/>
    <col min="6719" max="6719" width="9.42578125" style="76" customWidth="1"/>
    <col min="6720" max="6720" width="10.42578125" style="76" customWidth="1"/>
    <col min="6721" max="6721" width="9.42578125" style="76" customWidth="1"/>
    <col min="6722" max="6722" width="1.42578125" style="76" customWidth="1"/>
    <col min="6723" max="6730" width="9.42578125" style="76" customWidth="1"/>
    <col min="6731" max="6731" width="10" style="76" customWidth="1"/>
    <col min="6732" max="6732" width="9.42578125" style="76" customWidth="1"/>
    <col min="6733" max="6733" width="10.42578125" style="76" customWidth="1"/>
    <col min="6734" max="6734" width="9.42578125" style="76" customWidth="1"/>
    <col min="6735" max="6735" width="1.42578125" style="76" customWidth="1"/>
    <col min="6736" max="6743" width="9.42578125" style="76" customWidth="1"/>
    <col min="6744" max="6744" width="10" style="76" customWidth="1"/>
    <col min="6745" max="6745" width="9.42578125" style="76" customWidth="1"/>
    <col min="6746" max="6746" width="9.7109375" style="76" customWidth="1"/>
    <col min="6747" max="6912" width="9.5703125" style="76"/>
    <col min="6913" max="6913" width="10.140625" style="76" customWidth="1"/>
    <col min="6914" max="6914" width="0.140625" style="76" customWidth="1"/>
    <col min="6915" max="6915" width="9.42578125" style="76" customWidth="1"/>
    <col min="6916" max="6916" width="1.85546875" style="76" customWidth="1"/>
    <col min="6917" max="6917" width="9.42578125" style="76" customWidth="1"/>
    <col min="6918" max="6918" width="1.85546875" style="76" customWidth="1"/>
    <col min="6919" max="6919" width="9.42578125" style="76" customWidth="1"/>
    <col min="6920" max="6920" width="1.85546875" style="76" customWidth="1"/>
    <col min="6921" max="6921" width="9.42578125" style="76" customWidth="1"/>
    <col min="6922" max="6922" width="1.85546875" style="76" customWidth="1"/>
    <col min="6923" max="6923" width="9.42578125" style="76" customWidth="1"/>
    <col min="6924" max="6924" width="1.85546875" style="76" customWidth="1"/>
    <col min="6925" max="6925" width="9.42578125" style="76" customWidth="1"/>
    <col min="6926" max="6926" width="1.85546875" style="76" customWidth="1"/>
    <col min="6927" max="6927" width="9.42578125" style="76" customWidth="1"/>
    <col min="6928" max="6928" width="1.85546875" style="76" customWidth="1"/>
    <col min="6929" max="6929" width="9.42578125" style="76" customWidth="1"/>
    <col min="6930" max="6930" width="1.140625" style="76" customWidth="1"/>
    <col min="6931" max="6931" width="9.42578125" style="76" customWidth="1"/>
    <col min="6932" max="6932" width="1.28515625" style="76" customWidth="1"/>
    <col min="6933" max="6933" width="9.42578125" style="76" customWidth="1"/>
    <col min="6934" max="6934" width="1.28515625" style="76" customWidth="1"/>
    <col min="6935" max="6935" width="9.42578125" style="76" customWidth="1"/>
    <col min="6936" max="6936" width="1" style="76" customWidth="1"/>
    <col min="6937" max="6937" width="10.42578125" style="76" customWidth="1"/>
    <col min="6938" max="6938" width="9.42578125" style="76" customWidth="1"/>
    <col min="6939" max="6939" width="1.42578125" style="76" customWidth="1"/>
    <col min="6940" max="6946" width="9.42578125" style="76" customWidth="1"/>
    <col min="6947" max="6947" width="10" style="76" customWidth="1"/>
    <col min="6948" max="6948" width="10.7109375" style="76" customWidth="1"/>
    <col min="6949" max="6949" width="12.28515625" style="76" customWidth="1"/>
    <col min="6950" max="6950" width="10.42578125" style="76" customWidth="1"/>
    <col min="6951" max="6951" width="9.42578125" style="76" customWidth="1"/>
    <col min="6952" max="6952" width="1.42578125" style="76" customWidth="1"/>
    <col min="6953" max="6960" width="9.42578125" style="76" customWidth="1"/>
    <col min="6961" max="6961" width="10" style="76" customWidth="1"/>
    <col min="6962" max="6962" width="9.42578125" style="76" customWidth="1"/>
    <col min="6963" max="6963" width="10.42578125" style="76" customWidth="1"/>
    <col min="6964" max="6964" width="9.42578125" style="76" customWidth="1"/>
    <col min="6965" max="6965" width="1.42578125" style="76" customWidth="1"/>
    <col min="6966" max="6973" width="9.42578125" style="76" customWidth="1"/>
    <col min="6974" max="6974" width="9.85546875" style="76" customWidth="1"/>
    <col min="6975" max="6975" width="9.42578125" style="76" customWidth="1"/>
    <col min="6976" max="6976" width="10.42578125" style="76" customWidth="1"/>
    <col min="6977" max="6977" width="9.42578125" style="76" customWidth="1"/>
    <col min="6978" max="6978" width="1.42578125" style="76" customWidth="1"/>
    <col min="6979" max="6986" width="9.42578125" style="76" customWidth="1"/>
    <col min="6987" max="6987" width="10" style="76" customWidth="1"/>
    <col min="6988" max="6988" width="9.42578125" style="76" customWidth="1"/>
    <col min="6989" max="6989" width="10.42578125" style="76" customWidth="1"/>
    <col min="6990" max="6990" width="9.42578125" style="76" customWidth="1"/>
    <col min="6991" max="6991" width="1.42578125" style="76" customWidth="1"/>
    <col min="6992" max="6999" width="9.42578125" style="76" customWidth="1"/>
    <col min="7000" max="7000" width="10" style="76" customWidth="1"/>
    <col min="7001" max="7001" width="9.42578125" style="76" customWidth="1"/>
    <col min="7002" max="7002" width="9.7109375" style="76" customWidth="1"/>
    <col min="7003" max="7168" width="9.5703125" style="76"/>
    <col min="7169" max="7169" width="10.140625" style="76" customWidth="1"/>
    <col min="7170" max="7170" width="0.140625" style="76" customWidth="1"/>
    <col min="7171" max="7171" width="9.42578125" style="76" customWidth="1"/>
    <col min="7172" max="7172" width="1.85546875" style="76" customWidth="1"/>
    <col min="7173" max="7173" width="9.42578125" style="76" customWidth="1"/>
    <col min="7174" max="7174" width="1.85546875" style="76" customWidth="1"/>
    <col min="7175" max="7175" width="9.42578125" style="76" customWidth="1"/>
    <col min="7176" max="7176" width="1.85546875" style="76" customWidth="1"/>
    <col min="7177" max="7177" width="9.42578125" style="76" customWidth="1"/>
    <col min="7178" max="7178" width="1.85546875" style="76" customWidth="1"/>
    <col min="7179" max="7179" width="9.42578125" style="76" customWidth="1"/>
    <col min="7180" max="7180" width="1.85546875" style="76" customWidth="1"/>
    <col min="7181" max="7181" width="9.42578125" style="76" customWidth="1"/>
    <col min="7182" max="7182" width="1.85546875" style="76" customWidth="1"/>
    <col min="7183" max="7183" width="9.42578125" style="76" customWidth="1"/>
    <col min="7184" max="7184" width="1.85546875" style="76" customWidth="1"/>
    <col min="7185" max="7185" width="9.42578125" style="76" customWidth="1"/>
    <col min="7186" max="7186" width="1.140625" style="76" customWidth="1"/>
    <col min="7187" max="7187" width="9.42578125" style="76" customWidth="1"/>
    <col min="7188" max="7188" width="1.28515625" style="76" customWidth="1"/>
    <col min="7189" max="7189" width="9.42578125" style="76" customWidth="1"/>
    <col min="7190" max="7190" width="1.28515625" style="76" customWidth="1"/>
    <col min="7191" max="7191" width="9.42578125" style="76" customWidth="1"/>
    <col min="7192" max="7192" width="1" style="76" customWidth="1"/>
    <col min="7193" max="7193" width="10.42578125" style="76" customWidth="1"/>
    <col min="7194" max="7194" width="9.42578125" style="76" customWidth="1"/>
    <col min="7195" max="7195" width="1.42578125" style="76" customWidth="1"/>
    <col min="7196" max="7202" width="9.42578125" style="76" customWidth="1"/>
    <col min="7203" max="7203" width="10" style="76" customWidth="1"/>
    <col min="7204" max="7204" width="10.7109375" style="76" customWidth="1"/>
    <col min="7205" max="7205" width="12.28515625" style="76" customWidth="1"/>
    <col min="7206" max="7206" width="10.42578125" style="76" customWidth="1"/>
    <col min="7207" max="7207" width="9.42578125" style="76" customWidth="1"/>
    <col min="7208" max="7208" width="1.42578125" style="76" customWidth="1"/>
    <col min="7209" max="7216" width="9.42578125" style="76" customWidth="1"/>
    <col min="7217" max="7217" width="10" style="76" customWidth="1"/>
    <col min="7218" max="7218" width="9.42578125" style="76" customWidth="1"/>
    <col min="7219" max="7219" width="10.42578125" style="76" customWidth="1"/>
    <col min="7220" max="7220" width="9.42578125" style="76" customWidth="1"/>
    <col min="7221" max="7221" width="1.42578125" style="76" customWidth="1"/>
    <col min="7222" max="7229" width="9.42578125" style="76" customWidth="1"/>
    <col min="7230" max="7230" width="9.85546875" style="76" customWidth="1"/>
    <col min="7231" max="7231" width="9.42578125" style="76" customWidth="1"/>
    <col min="7232" max="7232" width="10.42578125" style="76" customWidth="1"/>
    <col min="7233" max="7233" width="9.42578125" style="76" customWidth="1"/>
    <col min="7234" max="7234" width="1.42578125" style="76" customWidth="1"/>
    <col min="7235" max="7242" width="9.42578125" style="76" customWidth="1"/>
    <col min="7243" max="7243" width="10" style="76" customWidth="1"/>
    <col min="7244" max="7244" width="9.42578125" style="76" customWidth="1"/>
    <col min="7245" max="7245" width="10.42578125" style="76" customWidth="1"/>
    <col min="7246" max="7246" width="9.42578125" style="76" customWidth="1"/>
    <col min="7247" max="7247" width="1.42578125" style="76" customWidth="1"/>
    <col min="7248" max="7255" width="9.42578125" style="76" customWidth="1"/>
    <col min="7256" max="7256" width="10" style="76" customWidth="1"/>
    <col min="7257" max="7257" width="9.42578125" style="76" customWidth="1"/>
    <col min="7258" max="7258" width="9.7109375" style="76" customWidth="1"/>
    <col min="7259" max="7424" width="9.5703125" style="76"/>
    <col min="7425" max="7425" width="10.140625" style="76" customWidth="1"/>
    <col min="7426" max="7426" width="0.140625" style="76" customWidth="1"/>
    <col min="7427" max="7427" width="9.42578125" style="76" customWidth="1"/>
    <col min="7428" max="7428" width="1.85546875" style="76" customWidth="1"/>
    <col min="7429" max="7429" width="9.42578125" style="76" customWidth="1"/>
    <col min="7430" max="7430" width="1.85546875" style="76" customWidth="1"/>
    <col min="7431" max="7431" width="9.42578125" style="76" customWidth="1"/>
    <col min="7432" max="7432" width="1.85546875" style="76" customWidth="1"/>
    <col min="7433" max="7433" width="9.42578125" style="76" customWidth="1"/>
    <col min="7434" max="7434" width="1.85546875" style="76" customWidth="1"/>
    <col min="7435" max="7435" width="9.42578125" style="76" customWidth="1"/>
    <col min="7436" max="7436" width="1.85546875" style="76" customWidth="1"/>
    <col min="7437" max="7437" width="9.42578125" style="76" customWidth="1"/>
    <col min="7438" max="7438" width="1.85546875" style="76" customWidth="1"/>
    <col min="7439" max="7439" width="9.42578125" style="76" customWidth="1"/>
    <col min="7440" max="7440" width="1.85546875" style="76" customWidth="1"/>
    <col min="7441" max="7441" width="9.42578125" style="76" customWidth="1"/>
    <col min="7442" max="7442" width="1.140625" style="76" customWidth="1"/>
    <col min="7443" max="7443" width="9.42578125" style="76" customWidth="1"/>
    <col min="7444" max="7444" width="1.28515625" style="76" customWidth="1"/>
    <col min="7445" max="7445" width="9.42578125" style="76" customWidth="1"/>
    <col min="7446" max="7446" width="1.28515625" style="76" customWidth="1"/>
    <col min="7447" max="7447" width="9.42578125" style="76" customWidth="1"/>
    <col min="7448" max="7448" width="1" style="76" customWidth="1"/>
    <col min="7449" max="7449" width="10.42578125" style="76" customWidth="1"/>
    <col min="7450" max="7450" width="9.42578125" style="76" customWidth="1"/>
    <col min="7451" max="7451" width="1.42578125" style="76" customWidth="1"/>
    <col min="7452" max="7458" width="9.42578125" style="76" customWidth="1"/>
    <col min="7459" max="7459" width="10" style="76" customWidth="1"/>
    <col min="7460" max="7460" width="10.7109375" style="76" customWidth="1"/>
    <col min="7461" max="7461" width="12.28515625" style="76" customWidth="1"/>
    <col min="7462" max="7462" width="10.42578125" style="76" customWidth="1"/>
    <col min="7463" max="7463" width="9.42578125" style="76" customWidth="1"/>
    <col min="7464" max="7464" width="1.42578125" style="76" customWidth="1"/>
    <col min="7465" max="7472" width="9.42578125" style="76" customWidth="1"/>
    <col min="7473" max="7473" width="10" style="76" customWidth="1"/>
    <col min="7474" max="7474" width="9.42578125" style="76" customWidth="1"/>
    <col min="7475" max="7475" width="10.42578125" style="76" customWidth="1"/>
    <col min="7476" max="7476" width="9.42578125" style="76" customWidth="1"/>
    <col min="7477" max="7477" width="1.42578125" style="76" customWidth="1"/>
    <col min="7478" max="7485" width="9.42578125" style="76" customWidth="1"/>
    <col min="7486" max="7486" width="9.85546875" style="76" customWidth="1"/>
    <col min="7487" max="7487" width="9.42578125" style="76" customWidth="1"/>
    <col min="7488" max="7488" width="10.42578125" style="76" customWidth="1"/>
    <col min="7489" max="7489" width="9.42578125" style="76" customWidth="1"/>
    <col min="7490" max="7490" width="1.42578125" style="76" customWidth="1"/>
    <col min="7491" max="7498" width="9.42578125" style="76" customWidth="1"/>
    <col min="7499" max="7499" width="10" style="76" customWidth="1"/>
    <col min="7500" max="7500" width="9.42578125" style="76" customWidth="1"/>
    <col min="7501" max="7501" width="10.42578125" style="76" customWidth="1"/>
    <col min="7502" max="7502" width="9.42578125" style="76" customWidth="1"/>
    <col min="7503" max="7503" width="1.42578125" style="76" customWidth="1"/>
    <col min="7504" max="7511" width="9.42578125" style="76" customWidth="1"/>
    <col min="7512" max="7512" width="10" style="76" customWidth="1"/>
    <col min="7513" max="7513" width="9.42578125" style="76" customWidth="1"/>
    <col min="7514" max="7514" width="9.7109375" style="76" customWidth="1"/>
    <col min="7515" max="7680" width="9.5703125" style="76"/>
    <col min="7681" max="7681" width="10.140625" style="76" customWidth="1"/>
    <col min="7682" max="7682" width="0.140625" style="76" customWidth="1"/>
    <col min="7683" max="7683" width="9.42578125" style="76" customWidth="1"/>
    <col min="7684" max="7684" width="1.85546875" style="76" customWidth="1"/>
    <col min="7685" max="7685" width="9.42578125" style="76" customWidth="1"/>
    <col min="7686" max="7686" width="1.85546875" style="76" customWidth="1"/>
    <col min="7687" max="7687" width="9.42578125" style="76" customWidth="1"/>
    <col min="7688" max="7688" width="1.85546875" style="76" customWidth="1"/>
    <col min="7689" max="7689" width="9.42578125" style="76" customWidth="1"/>
    <col min="7690" max="7690" width="1.85546875" style="76" customWidth="1"/>
    <col min="7691" max="7691" width="9.42578125" style="76" customWidth="1"/>
    <col min="7692" max="7692" width="1.85546875" style="76" customWidth="1"/>
    <col min="7693" max="7693" width="9.42578125" style="76" customWidth="1"/>
    <col min="7694" max="7694" width="1.85546875" style="76" customWidth="1"/>
    <col min="7695" max="7695" width="9.42578125" style="76" customWidth="1"/>
    <col min="7696" max="7696" width="1.85546875" style="76" customWidth="1"/>
    <col min="7697" max="7697" width="9.42578125" style="76" customWidth="1"/>
    <col min="7698" max="7698" width="1.140625" style="76" customWidth="1"/>
    <col min="7699" max="7699" width="9.42578125" style="76" customWidth="1"/>
    <col min="7700" max="7700" width="1.28515625" style="76" customWidth="1"/>
    <col min="7701" max="7701" width="9.42578125" style="76" customWidth="1"/>
    <col min="7702" max="7702" width="1.28515625" style="76" customWidth="1"/>
    <col min="7703" max="7703" width="9.42578125" style="76" customWidth="1"/>
    <col min="7704" max="7704" width="1" style="76" customWidth="1"/>
    <col min="7705" max="7705" width="10.42578125" style="76" customWidth="1"/>
    <col min="7706" max="7706" width="9.42578125" style="76" customWidth="1"/>
    <col min="7707" max="7707" width="1.42578125" style="76" customWidth="1"/>
    <col min="7708" max="7714" width="9.42578125" style="76" customWidth="1"/>
    <col min="7715" max="7715" width="10" style="76" customWidth="1"/>
    <col min="7716" max="7716" width="10.7109375" style="76" customWidth="1"/>
    <col min="7717" max="7717" width="12.28515625" style="76" customWidth="1"/>
    <col min="7718" max="7718" width="10.42578125" style="76" customWidth="1"/>
    <col min="7719" max="7719" width="9.42578125" style="76" customWidth="1"/>
    <col min="7720" max="7720" width="1.42578125" style="76" customWidth="1"/>
    <col min="7721" max="7728" width="9.42578125" style="76" customWidth="1"/>
    <col min="7729" max="7729" width="10" style="76" customWidth="1"/>
    <col min="7730" max="7730" width="9.42578125" style="76" customWidth="1"/>
    <col min="7731" max="7731" width="10.42578125" style="76" customWidth="1"/>
    <col min="7732" max="7732" width="9.42578125" style="76" customWidth="1"/>
    <col min="7733" max="7733" width="1.42578125" style="76" customWidth="1"/>
    <col min="7734" max="7741" width="9.42578125" style="76" customWidth="1"/>
    <col min="7742" max="7742" width="9.85546875" style="76" customWidth="1"/>
    <col min="7743" max="7743" width="9.42578125" style="76" customWidth="1"/>
    <col min="7744" max="7744" width="10.42578125" style="76" customWidth="1"/>
    <col min="7745" max="7745" width="9.42578125" style="76" customWidth="1"/>
    <col min="7746" max="7746" width="1.42578125" style="76" customWidth="1"/>
    <col min="7747" max="7754" width="9.42578125" style="76" customWidth="1"/>
    <col min="7755" max="7755" width="10" style="76" customWidth="1"/>
    <col min="7756" max="7756" width="9.42578125" style="76" customWidth="1"/>
    <col min="7757" max="7757" width="10.42578125" style="76" customWidth="1"/>
    <col min="7758" max="7758" width="9.42578125" style="76" customWidth="1"/>
    <col min="7759" max="7759" width="1.42578125" style="76" customWidth="1"/>
    <col min="7760" max="7767" width="9.42578125" style="76" customWidth="1"/>
    <col min="7768" max="7768" width="10" style="76" customWidth="1"/>
    <col min="7769" max="7769" width="9.42578125" style="76" customWidth="1"/>
    <col min="7770" max="7770" width="9.7109375" style="76" customWidth="1"/>
    <col min="7771" max="7936" width="9.5703125" style="76"/>
    <col min="7937" max="7937" width="10.140625" style="76" customWidth="1"/>
    <col min="7938" max="7938" width="0.140625" style="76" customWidth="1"/>
    <col min="7939" max="7939" width="9.42578125" style="76" customWidth="1"/>
    <col min="7940" max="7940" width="1.85546875" style="76" customWidth="1"/>
    <col min="7941" max="7941" width="9.42578125" style="76" customWidth="1"/>
    <col min="7942" max="7942" width="1.85546875" style="76" customWidth="1"/>
    <col min="7943" max="7943" width="9.42578125" style="76" customWidth="1"/>
    <col min="7944" max="7944" width="1.85546875" style="76" customWidth="1"/>
    <col min="7945" max="7945" width="9.42578125" style="76" customWidth="1"/>
    <col min="7946" max="7946" width="1.85546875" style="76" customWidth="1"/>
    <col min="7947" max="7947" width="9.42578125" style="76" customWidth="1"/>
    <col min="7948" max="7948" width="1.85546875" style="76" customWidth="1"/>
    <col min="7949" max="7949" width="9.42578125" style="76" customWidth="1"/>
    <col min="7950" max="7950" width="1.85546875" style="76" customWidth="1"/>
    <col min="7951" max="7951" width="9.42578125" style="76" customWidth="1"/>
    <col min="7952" max="7952" width="1.85546875" style="76" customWidth="1"/>
    <col min="7953" max="7953" width="9.42578125" style="76" customWidth="1"/>
    <col min="7954" max="7954" width="1.140625" style="76" customWidth="1"/>
    <col min="7955" max="7955" width="9.42578125" style="76" customWidth="1"/>
    <col min="7956" max="7956" width="1.28515625" style="76" customWidth="1"/>
    <col min="7957" max="7957" width="9.42578125" style="76" customWidth="1"/>
    <col min="7958" max="7958" width="1.28515625" style="76" customWidth="1"/>
    <col min="7959" max="7959" width="9.42578125" style="76" customWidth="1"/>
    <col min="7960" max="7960" width="1" style="76" customWidth="1"/>
    <col min="7961" max="7961" width="10.42578125" style="76" customWidth="1"/>
    <col min="7962" max="7962" width="9.42578125" style="76" customWidth="1"/>
    <col min="7963" max="7963" width="1.42578125" style="76" customWidth="1"/>
    <col min="7964" max="7970" width="9.42578125" style="76" customWidth="1"/>
    <col min="7971" max="7971" width="10" style="76" customWidth="1"/>
    <col min="7972" max="7972" width="10.7109375" style="76" customWidth="1"/>
    <col min="7973" max="7973" width="12.28515625" style="76" customWidth="1"/>
    <col min="7974" max="7974" width="10.42578125" style="76" customWidth="1"/>
    <col min="7975" max="7975" width="9.42578125" style="76" customWidth="1"/>
    <col min="7976" max="7976" width="1.42578125" style="76" customWidth="1"/>
    <col min="7977" max="7984" width="9.42578125" style="76" customWidth="1"/>
    <col min="7985" max="7985" width="10" style="76" customWidth="1"/>
    <col min="7986" max="7986" width="9.42578125" style="76" customWidth="1"/>
    <col min="7987" max="7987" width="10.42578125" style="76" customWidth="1"/>
    <col min="7988" max="7988" width="9.42578125" style="76" customWidth="1"/>
    <col min="7989" max="7989" width="1.42578125" style="76" customWidth="1"/>
    <col min="7990" max="7997" width="9.42578125" style="76" customWidth="1"/>
    <col min="7998" max="7998" width="9.85546875" style="76" customWidth="1"/>
    <col min="7999" max="7999" width="9.42578125" style="76" customWidth="1"/>
    <col min="8000" max="8000" width="10.42578125" style="76" customWidth="1"/>
    <col min="8001" max="8001" width="9.42578125" style="76" customWidth="1"/>
    <col min="8002" max="8002" width="1.42578125" style="76" customWidth="1"/>
    <col min="8003" max="8010" width="9.42578125" style="76" customWidth="1"/>
    <col min="8011" max="8011" width="10" style="76" customWidth="1"/>
    <col min="8012" max="8012" width="9.42578125" style="76" customWidth="1"/>
    <col min="8013" max="8013" width="10.42578125" style="76" customWidth="1"/>
    <col min="8014" max="8014" width="9.42578125" style="76" customWidth="1"/>
    <col min="8015" max="8015" width="1.42578125" style="76" customWidth="1"/>
    <col min="8016" max="8023" width="9.42578125" style="76" customWidth="1"/>
    <col min="8024" max="8024" width="10" style="76" customWidth="1"/>
    <col min="8025" max="8025" width="9.42578125" style="76" customWidth="1"/>
    <col min="8026" max="8026" width="9.7109375" style="76" customWidth="1"/>
    <col min="8027" max="8192" width="9.5703125" style="76"/>
    <col min="8193" max="8193" width="10.140625" style="76" customWidth="1"/>
    <col min="8194" max="8194" width="0.140625" style="76" customWidth="1"/>
    <col min="8195" max="8195" width="9.42578125" style="76" customWidth="1"/>
    <col min="8196" max="8196" width="1.85546875" style="76" customWidth="1"/>
    <col min="8197" max="8197" width="9.42578125" style="76" customWidth="1"/>
    <col min="8198" max="8198" width="1.85546875" style="76" customWidth="1"/>
    <col min="8199" max="8199" width="9.42578125" style="76" customWidth="1"/>
    <col min="8200" max="8200" width="1.85546875" style="76" customWidth="1"/>
    <col min="8201" max="8201" width="9.42578125" style="76" customWidth="1"/>
    <col min="8202" max="8202" width="1.85546875" style="76" customWidth="1"/>
    <col min="8203" max="8203" width="9.42578125" style="76" customWidth="1"/>
    <col min="8204" max="8204" width="1.85546875" style="76" customWidth="1"/>
    <col min="8205" max="8205" width="9.42578125" style="76" customWidth="1"/>
    <col min="8206" max="8206" width="1.85546875" style="76" customWidth="1"/>
    <col min="8207" max="8207" width="9.42578125" style="76" customWidth="1"/>
    <col min="8208" max="8208" width="1.85546875" style="76" customWidth="1"/>
    <col min="8209" max="8209" width="9.42578125" style="76" customWidth="1"/>
    <col min="8210" max="8210" width="1.140625" style="76" customWidth="1"/>
    <col min="8211" max="8211" width="9.42578125" style="76" customWidth="1"/>
    <col min="8212" max="8212" width="1.28515625" style="76" customWidth="1"/>
    <col min="8213" max="8213" width="9.42578125" style="76" customWidth="1"/>
    <col min="8214" max="8214" width="1.28515625" style="76" customWidth="1"/>
    <col min="8215" max="8215" width="9.42578125" style="76" customWidth="1"/>
    <col min="8216" max="8216" width="1" style="76" customWidth="1"/>
    <col min="8217" max="8217" width="10.42578125" style="76" customWidth="1"/>
    <col min="8218" max="8218" width="9.42578125" style="76" customWidth="1"/>
    <col min="8219" max="8219" width="1.42578125" style="76" customWidth="1"/>
    <col min="8220" max="8226" width="9.42578125" style="76" customWidth="1"/>
    <col min="8227" max="8227" width="10" style="76" customWidth="1"/>
    <col min="8228" max="8228" width="10.7109375" style="76" customWidth="1"/>
    <col min="8229" max="8229" width="12.28515625" style="76" customWidth="1"/>
    <col min="8230" max="8230" width="10.42578125" style="76" customWidth="1"/>
    <col min="8231" max="8231" width="9.42578125" style="76" customWidth="1"/>
    <col min="8232" max="8232" width="1.42578125" style="76" customWidth="1"/>
    <col min="8233" max="8240" width="9.42578125" style="76" customWidth="1"/>
    <col min="8241" max="8241" width="10" style="76" customWidth="1"/>
    <col min="8242" max="8242" width="9.42578125" style="76" customWidth="1"/>
    <col min="8243" max="8243" width="10.42578125" style="76" customWidth="1"/>
    <col min="8244" max="8244" width="9.42578125" style="76" customWidth="1"/>
    <col min="8245" max="8245" width="1.42578125" style="76" customWidth="1"/>
    <col min="8246" max="8253" width="9.42578125" style="76" customWidth="1"/>
    <col min="8254" max="8254" width="9.85546875" style="76" customWidth="1"/>
    <col min="8255" max="8255" width="9.42578125" style="76" customWidth="1"/>
    <col min="8256" max="8256" width="10.42578125" style="76" customWidth="1"/>
    <col min="8257" max="8257" width="9.42578125" style="76" customWidth="1"/>
    <col min="8258" max="8258" width="1.42578125" style="76" customWidth="1"/>
    <col min="8259" max="8266" width="9.42578125" style="76" customWidth="1"/>
    <col min="8267" max="8267" width="10" style="76" customWidth="1"/>
    <col min="8268" max="8268" width="9.42578125" style="76" customWidth="1"/>
    <col min="8269" max="8269" width="10.42578125" style="76" customWidth="1"/>
    <col min="8270" max="8270" width="9.42578125" style="76" customWidth="1"/>
    <col min="8271" max="8271" width="1.42578125" style="76" customWidth="1"/>
    <col min="8272" max="8279" width="9.42578125" style="76" customWidth="1"/>
    <col min="8280" max="8280" width="10" style="76" customWidth="1"/>
    <col min="8281" max="8281" width="9.42578125" style="76" customWidth="1"/>
    <col min="8282" max="8282" width="9.7109375" style="76" customWidth="1"/>
    <col min="8283" max="8448" width="9.5703125" style="76"/>
    <col min="8449" max="8449" width="10.140625" style="76" customWidth="1"/>
    <col min="8450" max="8450" width="0.140625" style="76" customWidth="1"/>
    <col min="8451" max="8451" width="9.42578125" style="76" customWidth="1"/>
    <col min="8452" max="8452" width="1.85546875" style="76" customWidth="1"/>
    <col min="8453" max="8453" width="9.42578125" style="76" customWidth="1"/>
    <col min="8454" max="8454" width="1.85546875" style="76" customWidth="1"/>
    <col min="8455" max="8455" width="9.42578125" style="76" customWidth="1"/>
    <col min="8456" max="8456" width="1.85546875" style="76" customWidth="1"/>
    <col min="8457" max="8457" width="9.42578125" style="76" customWidth="1"/>
    <col min="8458" max="8458" width="1.85546875" style="76" customWidth="1"/>
    <col min="8459" max="8459" width="9.42578125" style="76" customWidth="1"/>
    <col min="8460" max="8460" width="1.85546875" style="76" customWidth="1"/>
    <col min="8461" max="8461" width="9.42578125" style="76" customWidth="1"/>
    <col min="8462" max="8462" width="1.85546875" style="76" customWidth="1"/>
    <col min="8463" max="8463" width="9.42578125" style="76" customWidth="1"/>
    <col min="8464" max="8464" width="1.85546875" style="76" customWidth="1"/>
    <col min="8465" max="8465" width="9.42578125" style="76" customWidth="1"/>
    <col min="8466" max="8466" width="1.140625" style="76" customWidth="1"/>
    <col min="8467" max="8467" width="9.42578125" style="76" customWidth="1"/>
    <col min="8468" max="8468" width="1.28515625" style="76" customWidth="1"/>
    <col min="8469" max="8469" width="9.42578125" style="76" customWidth="1"/>
    <col min="8470" max="8470" width="1.28515625" style="76" customWidth="1"/>
    <col min="8471" max="8471" width="9.42578125" style="76" customWidth="1"/>
    <col min="8472" max="8472" width="1" style="76" customWidth="1"/>
    <col min="8473" max="8473" width="10.42578125" style="76" customWidth="1"/>
    <col min="8474" max="8474" width="9.42578125" style="76" customWidth="1"/>
    <col min="8475" max="8475" width="1.42578125" style="76" customWidth="1"/>
    <col min="8476" max="8482" width="9.42578125" style="76" customWidth="1"/>
    <col min="8483" max="8483" width="10" style="76" customWidth="1"/>
    <col min="8484" max="8484" width="10.7109375" style="76" customWidth="1"/>
    <col min="8485" max="8485" width="12.28515625" style="76" customWidth="1"/>
    <col min="8486" max="8486" width="10.42578125" style="76" customWidth="1"/>
    <col min="8487" max="8487" width="9.42578125" style="76" customWidth="1"/>
    <col min="8488" max="8488" width="1.42578125" style="76" customWidth="1"/>
    <col min="8489" max="8496" width="9.42578125" style="76" customWidth="1"/>
    <col min="8497" max="8497" width="10" style="76" customWidth="1"/>
    <col min="8498" max="8498" width="9.42578125" style="76" customWidth="1"/>
    <col min="8499" max="8499" width="10.42578125" style="76" customWidth="1"/>
    <col min="8500" max="8500" width="9.42578125" style="76" customWidth="1"/>
    <col min="8501" max="8501" width="1.42578125" style="76" customWidth="1"/>
    <col min="8502" max="8509" width="9.42578125" style="76" customWidth="1"/>
    <col min="8510" max="8510" width="9.85546875" style="76" customWidth="1"/>
    <col min="8511" max="8511" width="9.42578125" style="76" customWidth="1"/>
    <col min="8512" max="8512" width="10.42578125" style="76" customWidth="1"/>
    <col min="8513" max="8513" width="9.42578125" style="76" customWidth="1"/>
    <col min="8514" max="8514" width="1.42578125" style="76" customWidth="1"/>
    <col min="8515" max="8522" width="9.42578125" style="76" customWidth="1"/>
    <col min="8523" max="8523" width="10" style="76" customWidth="1"/>
    <col min="8524" max="8524" width="9.42578125" style="76" customWidth="1"/>
    <col min="8525" max="8525" width="10.42578125" style="76" customWidth="1"/>
    <col min="8526" max="8526" width="9.42578125" style="76" customWidth="1"/>
    <col min="8527" max="8527" width="1.42578125" style="76" customWidth="1"/>
    <col min="8528" max="8535" width="9.42578125" style="76" customWidth="1"/>
    <col min="8536" max="8536" width="10" style="76" customWidth="1"/>
    <col min="8537" max="8537" width="9.42578125" style="76" customWidth="1"/>
    <col min="8538" max="8538" width="9.7109375" style="76" customWidth="1"/>
    <col min="8539" max="8704" width="9.5703125" style="76"/>
    <col min="8705" max="8705" width="10.140625" style="76" customWidth="1"/>
    <col min="8706" max="8706" width="0.140625" style="76" customWidth="1"/>
    <col min="8707" max="8707" width="9.42578125" style="76" customWidth="1"/>
    <col min="8708" max="8708" width="1.85546875" style="76" customWidth="1"/>
    <col min="8709" max="8709" width="9.42578125" style="76" customWidth="1"/>
    <col min="8710" max="8710" width="1.85546875" style="76" customWidth="1"/>
    <col min="8711" max="8711" width="9.42578125" style="76" customWidth="1"/>
    <col min="8712" max="8712" width="1.85546875" style="76" customWidth="1"/>
    <col min="8713" max="8713" width="9.42578125" style="76" customWidth="1"/>
    <col min="8714" max="8714" width="1.85546875" style="76" customWidth="1"/>
    <col min="8715" max="8715" width="9.42578125" style="76" customWidth="1"/>
    <col min="8716" max="8716" width="1.85546875" style="76" customWidth="1"/>
    <col min="8717" max="8717" width="9.42578125" style="76" customWidth="1"/>
    <col min="8718" max="8718" width="1.85546875" style="76" customWidth="1"/>
    <col min="8719" max="8719" width="9.42578125" style="76" customWidth="1"/>
    <col min="8720" max="8720" width="1.85546875" style="76" customWidth="1"/>
    <col min="8721" max="8721" width="9.42578125" style="76" customWidth="1"/>
    <col min="8722" max="8722" width="1.140625" style="76" customWidth="1"/>
    <col min="8723" max="8723" width="9.42578125" style="76" customWidth="1"/>
    <col min="8724" max="8724" width="1.28515625" style="76" customWidth="1"/>
    <col min="8725" max="8725" width="9.42578125" style="76" customWidth="1"/>
    <col min="8726" max="8726" width="1.28515625" style="76" customWidth="1"/>
    <col min="8727" max="8727" width="9.42578125" style="76" customWidth="1"/>
    <col min="8728" max="8728" width="1" style="76" customWidth="1"/>
    <col min="8729" max="8729" width="10.42578125" style="76" customWidth="1"/>
    <col min="8730" max="8730" width="9.42578125" style="76" customWidth="1"/>
    <col min="8731" max="8731" width="1.42578125" style="76" customWidth="1"/>
    <col min="8732" max="8738" width="9.42578125" style="76" customWidth="1"/>
    <col min="8739" max="8739" width="10" style="76" customWidth="1"/>
    <col min="8740" max="8740" width="10.7109375" style="76" customWidth="1"/>
    <col min="8741" max="8741" width="12.28515625" style="76" customWidth="1"/>
    <col min="8742" max="8742" width="10.42578125" style="76" customWidth="1"/>
    <col min="8743" max="8743" width="9.42578125" style="76" customWidth="1"/>
    <col min="8744" max="8744" width="1.42578125" style="76" customWidth="1"/>
    <col min="8745" max="8752" width="9.42578125" style="76" customWidth="1"/>
    <col min="8753" max="8753" width="10" style="76" customWidth="1"/>
    <col min="8754" max="8754" width="9.42578125" style="76" customWidth="1"/>
    <col min="8755" max="8755" width="10.42578125" style="76" customWidth="1"/>
    <col min="8756" max="8756" width="9.42578125" style="76" customWidth="1"/>
    <col min="8757" max="8757" width="1.42578125" style="76" customWidth="1"/>
    <col min="8758" max="8765" width="9.42578125" style="76" customWidth="1"/>
    <col min="8766" max="8766" width="9.85546875" style="76" customWidth="1"/>
    <col min="8767" max="8767" width="9.42578125" style="76" customWidth="1"/>
    <col min="8768" max="8768" width="10.42578125" style="76" customWidth="1"/>
    <col min="8769" max="8769" width="9.42578125" style="76" customWidth="1"/>
    <col min="8770" max="8770" width="1.42578125" style="76" customWidth="1"/>
    <col min="8771" max="8778" width="9.42578125" style="76" customWidth="1"/>
    <col min="8779" max="8779" width="10" style="76" customWidth="1"/>
    <col min="8780" max="8780" width="9.42578125" style="76" customWidth="1"/>
    <col min="8781" max="8781" width="10.42578125" style="76" customWidth="1"/>
    <col min="8782" max="8782" width="9.42578125" style="76" customWidth="1"/>
    <col min="8783" max="8783" width="1.42578125" style="76" customWidth="1"/>
    <col min="8784" max="8791" width="9.42578125" style="76" customWidth="1"/>
    <col min="8792" max="8792" width="10" style="76" customWidth="1"/>
    <col min="8793" max="8793" width="9.42578125" style="76" customWidth="1"/>
    <col min="8794" max="8794" width="9.7109375" style="76" customWidth="1"/>
    <col min="8795" max="8960" width="9.5703125" style="76"/>
    <col min="8961" max="8961" width="10.140625" style="76" customWidth="1"/>
    <col min="8962" max="8962" width="0.140625" style="76" customWidth="1"/>
    <col min="8963" max="8963" width="9.42578125" style="76" customWidth="1"/>
    <col min="8964" max="8964" width="1.85546875" style="76" customWidth="1"/>
    <col min="8965" max="8965" width="9.42578125" style="76" customWidth="1"/>
    <col min="8966" max="8966" width="1.85546875" style="76" customWidth="1"/>
    <col min="8967" max="8967" width="9.42578125" style="76" customWidth="1"/>
    <col min="8968" max="8968" width="1.85546875" style="76" customWidth="1"/>
    <col min="8969" max="8969" width="9.42578125" style="76" customWidth="1"/>
    <col min="8970" max="8970" width="1.85546875" style="76" customWidth="1"/>
    <col min="8971" max="8971" width="9.42578125" style="76" customWidth="1"/>
    <col min="8972" max="8972" width="1.85546875" style="76" customWidth="1"/>
    <col min="8973" max="8973" width="9.42578125" style="76" customWidth="1"/>
    <col min="8974" max="8974" width="1.85546875" style="76" customWidth="1"/>
    <col min="8975" max="8975" width="9.42578125" style="76" customWidth="1"/>
    <col min="8976" max="8976" width="1.85546875" style="76" customWidth="1"/>
    <col min="8977" max="8977" width="9.42578125" style="76" customWidth="1"/>
    <col min="8978" max="8978" width="1.140625" style="76" customWidth="1"/>
    <col min="8979" max="8979" width="9.42578125" style="76" customWidth="1"/>
    <col min="8980" max="8980" width="1.28515625" style="76" customWidth="1"/>
    <col min="8981" max="8981" width="9.42578125" style="76" customWidth="1"/>
    <col min="8982" max="8982" width="1.28515625" style="76" customWidth="1"/>
    <col min="8983" max="8983" width="9.42578125" style="76" customWidth="1"/>
    <col min="8984" max="8984" width="1" style="76" customWidth="1"/>
    <col min="8985" max="8985" width="10.42578125" style="76" customWidth="1"/>
    <col min="8986" max="8986" width="9.42578125" style="76" customWidth="1"/>
    <col min="8987" max="8987" width="1.42578125" style="76" customWidth="1"/>
    <col min="8988" max="8994" width="9.42578125" style="76" customWidth="1"/>
    <col min="8995" max="8995" width="10" style="76" customWidth="1"/>
    <col min="8996" max="8996" width="10.7109375" style="76" customWidth="1"/>
    <col min="8997" max="8997" width="12.28515625" style="76" customWidth="1"/>
    <col min="8998" max="8998" width="10.42578125" style="76" customWidth="1"/>
    <col min="8999" max="8999" width="9.42578125" style="76" customWidth="1"/>
    <col min="9000" max="9000" width="1.42578125" style="76" customWidth="1"/>
    <col min="9001" max="9008" width="9.42578125" style="76" customWidth="1"/>
    <col min="9009" max="9009" width="10" style="76" customWidth="1"/>
    <col min="9010" max="9010" width="9.42578125" style="76" customWidth="1"/>
    <col min="9011" max="9011" width="10.42578125" style="76" customWidth="1"/>
    <col min="9012" max="9012" width="9.42578125" style="76" customWidth="1"/>
    <col min="9013" max="9013" width="1.42578125" style="76" customWidth="1"/>
    <col min="9014" max="9021" width="9.42578125" style="76" customWidth="1"/>
    <col min="9022" max="9022" width="9.85546875" style="76" customWidth="1"/>
    <col min="9023" max="9023" width="9.42578125" style="76" customWidth="1"/>
    <col min="9024" max="9024" width="10.42578125" style="76" customWidth="1"/>
    <col min="9025" max="9025" width="9.42578125" style="76" customWidth="1"/>
    <col min="9026" max="9026" width="1.42578125" style="76" customWidth="1"/>
    <col min="9027" max="9034" width="9.42578125" style="76" customWidth="1"/>
    <col min="9035" max="9035" width="10" style="76" customWidth="1"/>
    <col min="9036" max="9036" width="9.42578125" style="76" customWidth="1"/>
    <col min="9037" max="9037" width="10.42578125" style="76" customWidth="1"/>
    <col min="9038" max="9038" width="9.42578125" style="76" customWidth="1"/>
    <col min="9039" max="9039" width="1.42578125" style="76" customWidth="1"/>
    <col min="9040" max="9047" width="9.42578125" style="76" customWidth="1"/>
    <col min="9048" max="9048" width="10" style="76" customWidth="1"/>
    <col min="9049" max="9049" width="9.42578125" style="76" customWidth="1"/>
    <col min="9050" max="9050" width="9.7109375" style="76" customWidth="1"/>
    <col min="9051" max="9216" width="9.5703125" style="76"/>
    <col min="9217" max="9217" width="10.140625" style="76" customWidth="1"/>
    <col min="9218" max="9218" width="0.140625" style="76" customWidth="1"/>
    <col min="9219" max="9219" width="9.42578125" style="76" customWidth="1"/>
    <col min="9220" max="9220" width="1.85546875" style="76" customWidth="1"/>
    <col min="9221" max="9221" width="9.42578125" style="76" customWidth="1"/>
    <col min="9222" max="9222" width="1.85546875" style="76" customWidth="1"/>
    <col min="9223" max="9223" width="9.42578125" style="76" customWidth="1"/>
    <col min="9224" max="9224" width="1.85546875" style="76" customWidth="1"/>
    <col min="9225" max="9225" width="9.42578125" style="76" customWidth="1"/>
    <col min="9226" max="9226" width="1.85546875" style="76" customWidth="1"/>
    <col min="9227" max="9227" width="9.42578125" style="76" customWidth="1"/>
    <col min="9228" max="9228" width="1.85546875" style="76" customWidth="1"/>
    <col min="9229" max="9229" width="9.42578125" style="76" customWidth="1"/>
    <col min="9230" max="9230" width="1.85546875" style="76" customWidth="1"/>
    <col min="9231" max="9231" width="9.42578125" style="76" customWidth="1"/>
    <col min="9232" max="9232" width="1.85546875" style="76" customWidth="1"/>
    <col min="9233" max="9233" width="9.42578125" style="76" customWidth="1"/>
    <col min="9234" max="9234" width="1.140625" style="76" customWidth="1"/>
    <col min="9235" max="9235" width="9.42578125" style="76" customWidth="1"/>
    <col min="9236" max="9236" width="1.28515625" style="76" customWidth="1"/>
    <col min="9237" max="9237" width="9.42578125" style="76" customWidth="1"/>
    <col min="9238" max="9238" width="1.28515625" style="76" customWidth="1"/>
    <col min="9239" max="9239" width="9.42578125" style="76" customWidth="1"/>
    <col min="9240" max="9240" width="1" style="76" customWidth="1"/>
    <col min="9241" max="9241" width="10.42578125" style="76" customWidth="1"/>
    <col min="9242" max="9242" width="9.42578125" style="76" customWidth="1"/>
    <col min="9243" max="9243" width="1.42578125" style="76" customWidth="1"/>
    <col min="9244" max="9250" width="9.42578125" style="76" customWidth="1"/>
    <col min="9251" max="9251" width="10" style="76" customWidth="1"/>
    <col min="9252" max="9252" width="10.7109375" style="76" customWidth="1"/>
    <col min="9253" max="9253" width="12.28515625" style="76" customWidth="1"/>
    <col min="9254" max="9254" width="10.42578125" style="76" customWidth="1"/>
    <col min="9255" max="9255" width="9.42578125" style="76" customWidth="1"/>
    <col min="9256" max="9256" width="1.42578125" style="76" customWidth="1"/>
    <col min="9257" max="9264" width="9.42578125" style="76" customWidth="1"/>
    <col min="9265" max="9265" width="10" style="76" customWidth="1"/>
    <col min="9266" max="9266" width="9.42578125" style="76" customWidth="1"/>
    <col min="9267" max="9267" width="10.42578125" style="76" customWidth="1"/>
    <col min="9268" max="9268" width="9.42578125" style="76" customWidth="1"/>
    <col min="9269" max="9269" width="1.42578125" style="76" customWidth="1"/>
    <col min="9270" max="9277" width="9.42578125" style="76" customWidth="1"/>
    <col min="9278" max="9278" width="9.85546875" style="76" customWidth="1"/>
    <col min="9279" max="9279" width="9.42578125" style="76" customWidth="1"/>
    <col min="9280" max="9280" width="10.42578125" style="76" customWidth="1"/>
    <col min="9281" max="9281" width="9.42578125" style="76" customWidth="1"/>
    <col min="9282" max="9282" width="1.42578125" style="76" customWidth="1"/>
    <col min="9283" max="9290" width="9.42578125" style="76" customWidth="1"/>
    <col min="9291" max="9291" width="10" style="76" customWidth="1"/>
    <col min="9292" max="9292" width="9.42578125" style="76" customWidth="1"/>
    <col min="9293" max="9293" width="10.42578125" style="76" customWidth="1"/>
    <col min="9294" max="9294" width="9.42578125" style="76" customWidth="1"/>
    <col min="9295" max="9295" width="1.42578125" style="76" customWidth="1"/>
    <col min="9296" max="9303" width="9.42578125" style="76" customWidth="1"/>
    <col min="9304" max="9304" width="10" style="76" customWidth="1"/>
    <col min="9305" max="9305" width="9.42578125" style="76" customWidth="1"/>
    <col min="9306" max="9306" width="9.7109375" style="76" customWidth="1"/>
    <col min="9307" max="9472" width="9.5703125" style="76"/>
    <col min="9473" max="9473" width="10.140625" style="76" customWidth="1"/>
    <col min="9474" max="9474" width="0.140625" style="76" customWidth="1"/>
    <col min="9475" max="9475" width="9.42578125" style="76" customWidth="1"/>
    <col min="9476" max="9476" width="1.85546875" style="76" customWidth="1"/>
    <col min="9477" max="9477" width="9.42578125" style="76" customWidth="1"/>
    <col min="9478" max="9478" width="1.85546875" style="76" customWidth="1"/>
    <col min="9479" max="9479" width="9.42578125" style="76" customWidth="1"/>
    <col min="9480" max="9480" width="1.85546875" style="76" customWidth="1"/>
    <col min="9481" max="9481" width="9.42578125" style="76" customWidth="1"/>
    <col min="9482" max="9482" width="1.85546875" style="76" customWidth="1"/>
    <col min="9483" max="9483" width="9.42578125" style="76" customWidth="1"/>
    <col min="9484" max="9484" width="1.85546875" style="76" customWidth="1"/>
    <col min="9485" max="9485" width="9.42578125" style="76" customWidth="1"/>
    <col min="9486" max="9486" width="1.85546875" style="76" customWidth="1"/>
    <col min="9487" max="9487" width="9.42578125" style="76" customWidth="1"/>
    <col min="9488" max="9488" width="1.85546875" style="76" customWidth="1"/>
    <col min="9489" max="9489" width="9.42578125" style="76" customWidth="1"/>
    <col min="9490" max="9490" width="1.140625" style="76" customWidth="1"/>
    <col min="9491" max="9491" width="9.42578125" style="76" customWidth="1"/>
    <col min="9492" max="9492" width="1.28515625" style="76" customWidth="1"/>
    <col min="9493" max="9493" width="9.42578125" style="76" customWidth="1"/>
    <col min="9494" max="9494" width="1.28515625" style="76" customWidth="1"/>
    <col min="9495" max="9495" width="9.42578125" style="76" customWidth="1"/>
    <col min="9496" max="9496" width="1" style="76" customWidth="1"/>
    <col min="9497" max="9497" width="10.42578125" style="76" customWidth="1"/>
    <col min="9498" max="9498" width="9.42578125" style="76" customWidth="1"/>
    <col min="9499" max="9499" width="1.42578125" style="76" customWidth="1"/>
    <col min="9500" max="9506" width="9.42578125" style="76" customWidth="1"/>
    <col min="9507" max="9507" width="10" style="76" customWidth="1"/>
    <col min="9508" max="9508" width="10.7109375" style="76" customWidth="1"/>
    <col min="9509" max="9509" width="12.28515625" style="76" customWidth="1"/>
    <col min="9510" max="9510" width="10.42578125" style="76" customWidth="1"/>
    <col min="9511" max="9511" width="9.42578125" style="76" customWidth="1"/>
    <col min="9512" max="9512" width="1.42578125" style="76" customWidth="1"/>
    <col min="9513" max="9520" width="9.42578125" style="76" customWidth="1"/>
    <col min="9521" max="9521" width="10" style="76" customWidth="1"/>
    <col min="9522" max="9522" width="9.42578125" style="76" customWidth="1"/>
    <col min="9523" max="9523" width="10.42578125" style="76" customWidth="1"/>
    <col min="9524" max="9524" width="9.42578125" style="76" customWidth="1"/>
    <col min="9525" max="9525" width="1.42578125" style="76" customWidth="1"/>
    <col min="9526" max="9533" width="9.42578125" style="76" customWidth="1"/>
    <col min="9534" max="9534" width="9.85546875" style="76" customWidth="1"/>
    <col min="9535" max="9535" width="9.42578125" style="76" customWidth="1"/>
    <col min="9536" max="9536" width="10.42578125" style="76" customWidth="1"/>
    <col min="9537" max="9537" width="9.42578125" style="76" customWidth="1"/>
    <col min="9538" max="9538" width="1.42578125" style="76" customWidth="1"/>
    <col min="9539" max="9546" width="9.42578125" style="76" customWidth="1"/>
    <col min="9547" max="9547" width="10" style="76" customWidth="1"/>
    <col min="9548" max="9548" width="9.42578125" style="76" customWidth="1"/>
    <col min="9549" max="9549" width="10.42578125" style="76" customWidth="1"/>
    <col min="9550" max="9550" width="9.42578125" style="76" customWidth="1"/>
    <col min="9551" max="9551" width="1.42578125" style="76" customWidth="1"/>
    <col min="9552" max="9559" width="9.42578125" style="76" customWidth="1"/>
    <col min="9560" max="9560" width="10" style="76" customWidth="1"/>
    <col min="9561" max="9561" width="9.42578125" style="76" customWidth="1"/>
    <col min="9562" max="9562" width="9.7109375" style="76" customWidth="1"/>
    <col min="9563" max="9728" width="9.5703125" style="76"/>
    <col min="9729" max="9729" width="10.140625" style="76" customWidth="1"/>
    <col min="9730" max="9730" width="0.140625" style="76" customWidth="1"/>
    <col min="9731" max="9731" width="9.42578125" style="76" customWidth="1"/>
    <col min="9732" max="9732" width="1.85546875" style="76" customWidth="1"/>
    <col min="9733" max="9733" width="9.42578125" style="76" customWidth="1"/>
    <col min="9734" max="9734" width="1.85546875" style="76" customWidth="1"/>
    <col min="9735" max="9735" width="9.42578125" style="76" customWidth="1"/>
    <col min="9736" max="9736" width="1.85546875" style="76" customWidth="1"/>
    <col min="9737" max="9737" width="9.42578125" style="76" customWidth="1"/>
    <col min="9738" max="9738" width="1.85546875" style="76" customWidth="1"/>
    <col min="9739" max="9739" width="9.42578125" style="76" customWidth="1"/>
    <col min="9740" max="9740" width="1.85546875" style="76" customWidth="1"/>
    <col min="9741" max="9741" width="9.42578125" style="76" customWidth="1"/>
    <col min="9742" max="9742" width="1.85546875" style="76" customWidth="1"/>
    <col min="9743" max="9743" width="9.42578125" style="76" customWidth="1"/>
    <col min="9744" max="9744" width="1.85546875" style="76" customWidth="1"/>
    <col min="9745" max="9745" width="9.42578125" style="76" customWidth="1"/>
    <col min="9746" max="9746" width="1.140625" style="76" customWidth="1"/>
    <col min="9747" max="9747" width="9.42578125" style="76" customWidth="1"/>
    <col min="9748" max="9748" width="1.28515625" style="76" customWidth="1"/>
    <col min="9749" max="9749" width="9.42578125" style="76" customWidth="1"/>
    <col min="9750" max="9750" width="1.28515625" style="76" customWidth="1"/>
    <col min="9751" max="9751" width="9.42578125" style="76" customWidth="1"/>
    <col min="9752" max="9752" width="1" style="76" customWidth="1"/>
    <col min="9753" max="9753" width="10.42578125" style="76" customWidth="1"/>
    <col min="9754" max="9754" width="9.42578125" style="76" customWidth="1"/>
    <col min="9755" max="9755" width="1.42578125" style="76" customWidth="1"/>
    <col min="9756" max="9762" width="9.42578125" style="76" customWidth="1"/>
    <col min="9763" max="9763" width="10" style="76" customWidth="1"/>
    <col min="9764" max="9764" width="10.7109375" style="76" customWidth="1"/>
    <col min="9765" max="9765" width="12.28515625" style="76" customWidth="1"/>
    <col min="9766" max="9766" width="10.42578125" style="76" customWidth="1"/>
    <col min="9767" max="9767" width="9.42578125" style="76" customWidth="1"/>
    <col min="9768" max="9768" width="1.42578125" style="76" customWidth="1"/>
    <col min="9769" max="9776" width="9.42578125" style="76" customWidth="1"/>
    <col min="9777" max="9777" width="10" style="76" customWidth="1"/>
    <col min="9778" max="9778" width="9.42578125" style="76" customWidth="1"/>
    <col min="9779" max="9779" width="10.42578125" style="76" customWidth="1"/>
    <col min="9780" max="9780" width="9.42578125" style="76" customWidth="1"/>
    <col min="9781" max="9781" width="1.42578125" style="76" customWidth="1"/>
    <col min="9782" max="9789" width="9.42578125" style="76" customWidth="1"/>
    <col min="9790" max="9790" width="9.85546875" style="76" customWidth="1"/>
    <col min="9791" max="9791" width="9.42578125" style="76" customWidth="1"/>
    <col min="9792" max="9792" width="10.42578125" style="76" customWidth="1"/>
    <col min="9793" max="9793" width="9.42578125" style="76" customWidth="1"/>
    <col min="9794" max="9794" width="1.42578125" style="76" customWidth="1"/>
    <col min="9795" max="9802" width="9.42578125" style="76" customWidth="1"/>
    <col min="9803" max="9803" width="10" style="76" customWidth="1"/>
    <col min="9804" max="9804" width="9.42578125" style="76" customWidth="1"/>
    <col min="9805" max="9805" width="10.42578125" style="76" customWidth="1"/>
    <col min="9806" max="9806" width="9.42578125" style="76" customWidth="1"/>
    <col min="9807" max="9807" width="1.42578125" style="76" customWidth="1"/>
    <col min="9808" max="9815" width="9.42578125" style="76" customWidth="1"/>
    <col min="9816" max="9816" width="10" style="76" customWidth="1"/>
    <col min="9817" max="9817" width="9.42578125" style="76" customWidth="1"/>
    <col min="9818" max="9818" width="9.7109375" style="76" customWidth="1"/>
    <col min="9819" max="9984" width="9.5703125" style="76"/>
    <col min="9985" max="9985" width="10.140625" style="76" customWidth="1"/>
    <col min="9986" max="9986" width="0.140625" style="76" customWidth="1"/>
    <col min="9987" max="9987" width="9.42578125" style="76" customWidth="1"/>
    <col min="9988" max="9988" width="1.85546875" style="76" customWidth="1"/>
    <col min="9989" max="9989" width="9.42578125" style="76" customWidth="1"/>
    <col min="9990" max="9990" width="1.85546875" style="76" customWidth="1"/>
    <col min="9991" max="9991" width="9.42578125" style="76" customWidth="1"/>
    <col min="9992" max="9992" width="1.85546875" style="76" customWidth="1"/>
    <col min="9993" max="9993" width="9.42578125" style="76" customWidth="1"/>
    <col min="9994" max="9994" width="1.85546875" style="76" customWidth="1"/>
    <col min="9995" max="9995" width="9.42578125" style="76" customWidth="1"/>
    <col min="9996" max="9996" width="1.85546875" style="76" customWidth="1"/>
    <col min="9997" max="9997" width="9.42578125" style="76" customWidth="1"/>
    <col min="9998" max="9998" width="1.85546875" style="76" customWidth="1"/>
    <col min="9999" max="9999" width="9.42578125" style="76" customWidth="1"/>
    <col min="10000" max="10000" width="1.85546875" style="76" customWidth="1"/>
    <col min="10001" max="10001" width="9.42578125" style="76" customWidth="1"/>
    <col min="10002" max="10002" width="1.140625" style="76" customWidth="1"/>
    <col min="10003" max="10003" width="9.42578125" style="76" customWidth="1"/>
    <col min="10004" max="10004" width="1.28515625" style="76" customWidth="1"/>
    <col min="10005" max="10005" width="9.42578125" style="76" customWidth="1"/>
    <col min="10006" max="10006" width="1.28515625" style="76" customWidth="1"/>
    <col min="10007" max="10007" width="9.42578125" style="76" customWidth="1"/>
    <col min="10008" max="10008" width="1" style="76" customWidth="1"/>
    <col min="10009" max="10009" width="10.42578125" style="76" customWidth="1"/>
    <col min="10010" max="10010" width="9.42578125" style="76" customWidth="1"/>
    <col min="10011" max="10011" width="1.42578125" style="76" customWidth="1"/>
    <col min="10012" max="10018" width="9.42578125" style="76" customWidth="1"/>
    <col min="10019" max="10019" width="10" style="76" customWidth="1"/>
    <col min="10020" max="10020" width="10.7109375" style="76" customWidth="1"/>
    <col min="10021" max="10021" width="12.28515625" style="76" customWidth="1"/>
    <col min="10022" max="10022" width="10.42578125" style="76" customWidth="1"/>
    <col min="10023" max="10023" width="9.42578125" style="76" customWidth="1"/>
    <col min="10024" max="10024" width="1.42578125" style="76" customWidth="1"/>
    <col min="10025" max="10032" width="9.42578125" style="76" customWidth="1"/>
    <col min="10033" max="10033" width="10" style="76" customWidth="1"/>
    <col min="10034" max="10034" width="9.42578125" style="76" customWidth="1"/>
    <col min="10035" max="10035" width="10.42578125" style="76" customWidth="1"/>
    <col min="10036" max="10036" width="9.42578125" style="76" customWidth="1"/>
    <col min="10037" max="10037" width="1.42578125" style="76" customWidth="1"/>
    <col min="10038" max="10045" width="9.42578125" style="76" customWidth="1"/>
    <col min="10046" max="10046" width="9.85546875" style="76" customWidth="1"/>
    <col min="10047" max="10047" width="9.42578125" style="76" customWidth="1"/>
    <col min="10048" max="10048" width="10.42578125" style="76" customWidth="1"/>
    <col min="10049" max="10049" width="9.42578125" style="76" customWidth="1"/>
    <col min="10050" max="10050" width="1.42578125" style="76" customWidth="1"/>
    <col min="10051" max="10058" width="9.42578125" style="76" customWidth="1"/>
    <col min="10059" max="10059" width="10" style="76" customWidth="1"/>
    <col min="10060" max="10060" width="9.42578125" style="76" customWidth="1"/>
    <col min="10061" max="10061" width="10.42578125" style="76" customWidth="1"/>
    <col min="10062" max="10062" width="9.42578125" style="76" customWidth="1"/>
    <col min="10063" max="10063" width="1.42578125" style="76" customWidth="1"/>
    <col min="10064" max="10071" width="9.42578125" style="76" customWidth="1"/>
    <col min="10072" max="10072" width="10" style="76" customWidth="1"/>
    <col min="10073" max="10073" width="9.42578125" style="76" customWidth="1"/>
    <col min="10074" max="10074" width="9.7109375" style="76" customWidth="1"/>
    <col min="10075" max="10240" width="9.5703125" style="76"/>
    <col min="10241" max="10241" width="10.140625" style="76" customWidth="1"/>
    <col min="10242" max="10242" width="0.140625" style="76" customWidth="1"/>
    <col min="10243" max="10243" width="9.42578125" style="76" customWidth="1"/>
    <col min="10244" max="10244" width="1.85546875" style="76" customWidth="1"/>
    <col min="10245" max="10245" width="9.42578125" style="76" customWidth="1"/>
    <col min="10246" max="10246" width="1.85546875" style="76" customWidth="1"/>
    <col min="10247" max="10247" width="9.42578125" style="76" customWidth="1"/>
    <col min="10248" max="10248" width="1.85546875" style="76" customWidth="1"/>
    <col min="10249" max="10249" width="9.42578125" style="76" customWidth="1"/>
    <col min="10250" max="10250" width="1.85546875" style="76" customWidth="1"/>
    <col min="10251" max="10251" width="9.42578125" style="76" customWidth="1"/>
    <col min="10252" max="10252" width="1.85546875" style="76" customWidth="1"/>
    <col min="10253" max="10253" width="9.42578125" style="76" customWidth="1"/>
    <col min="10254" max="10254" width="1.85546875" style="76" customWidth="1"/>
    <col min="10255" max="10255" width="9.42578125" style="76" customWidth="1"/>
    <col min="10256" max="10256" width="1.85546875" style="76" customWidth="1"/>
    <col min="10257" max="10257" width="9.42578125" style="76" customWidth="1"/>
    <col min="10258" max="10258" width="1.140625" style="76" customWidth="1"/>
    <col min="10259" max="10259" width="9.42578125" style="76" customWidth="1"/>
    <col min="10260" max="10260" width="1.28515625" style="76" customWidth="1"/>
    <col min="10261" max="10261" width="9.42578125" style="76" customWidth="1"/>
    <col min="10262" max="10262" width="1.28515625" style="76" customWidth="1"/>
    <col min="10263" max="10263" width="9.42578125" style="76" customWidth="1"/>
    <col min="10264" max="10264" width="1" style="76" customWidth="1"/>
    <col min="10265" max="10265" width="10.42578125" style="76" customWidth="1"/>
    <col min="10266" max="10266" width="9.42578125" style="76" customWidth="1"/>
    <col min="10267" max="10267" width="1.42578125" style="76" customWidth="1"/>
    <col min="10268" max="10274" width="9.42578125" style="76" customWidth="1"/>
    <col min="10275" max="10275" width="10" style="76" customWidth="1"/>
    <col min="10276" max="10276" width="10.7109375" style="76" customWidth="1"/>
    <col min="10277" max="10277" width="12.28515625" style="76" customWidth="1"/>
    <col min="10278" max="10278" width="10.42578125" style="76" customWidth="1"/>
    <col min="10279" max="10279" width="9.42578125" style="76" customWidth="1"/>
    <col min="10280" max="10280" width="1.42578125" style="76" customWidth="1"/>
    <col min="10281" max="10288" width="9.42578125" style="76" customWidth="1"/>
    <col min="10289" max="10289" width="10" style="76" customWidth="1"/>
    <col min="10290" max="10290" width="9.42578125" style="76" customWidth="1"/>
    <col min="10291" max="10291" width="10.42578125" style="76" customWidth="1"/>
    <col min="10292" max="10292" width="9.42578125" style="76" customWidth="1"/>
    <col min="10293" max="10293" width="1.42578125" style="76" customWidth="1"/>
    <col min="10294" max="10301" width="9.42578125" style="76" customWidth="1"/>
    <col min="10302" max="10302" width="9.85546875" style="76" customWidth="1"/>
    <col min="10303" max="10303" width="9.42578125" style="76" customWidth="1"/>
    <col min="10304" max="10304" width="10.42578125" style="76" customWidth="1"/>
    <col min="10305" max="10305" width="9.42578125" style="76" customWidth="1"/>
    <col min="10306" max="10306" width="1.42578125" style="76" customWidth="1"/>
    <col min="10307" max="10314" width="9.42578125" style="76" customWidth="1"/>
    <col min="10315" max="10315" width="10" style="76" customWidth="1"/>
    <col min="10316" max="10316" width="9.42578125" style="76" customWidth="1"/>
    <col min="10317" max="10317" width="10.42578125" style="76" customWidth="1"/>
    <col min="10318" max="10318" width="9.42578125" style="76" customWidth="1"/>
    <col min="10319" max="10319" width="1.42578125" style="76" customWidth="1"/>
    <col min="10320" max="10327" width="9.42578125" style="76" customWidth="1"/>
    <col min="10328" max="10328" width="10" style="76" customWidth="1"/>
    <col min="10329" max="10329" width="9.42578125" style="76" customWidth="1"/>
    <col min="10330" max="10330" width="9.7109375" style="76" customWidth="1"/>
    <col min="10331" max="10496" width="9.5703125" style="76"/>
    <col min="10497" max="10497" width="10.140625" style="76" customWidth="1"/>
    <col min="10498" max="10498" width="0.140625" style="76" customWidth="1"/>
    <col min="10499" max="10499" width="9.42578125" style="76" customWidth="1"/>
    <col min="10500" max="10500" width="1.85546875" style="76" customWidth="1"/>
    <col min="10501" max="10501" width="9.42578125" style="76" customWidth="1"/>
    <col min="10502" max="10502" width="1.85546875" style="76" customWidth="1"/>
    <col min="10503" max="10503" width="9.42578125" style="76" customWidth="1"/>
    <col min="10504" max="10504" width="1.85546875" style="76" customWidth="1"/>
    <col min="10505" max="10505" width="9.42578125" style="76" customWidth="1"/>
    <col min="10506" max="10506" width="1.85546875" style="76" customWidth="1"/>
    <col min="10507" max="10507" width="9.42578125" style="76" customWidth="1"/>
    <col min="10508" max="10508" width="1.85546875" style="76" customWidth="1"/>
    <col min="10509" max="10509" width="9.42578125" style="76" customWidth="1"/>
    <col min="10510" max="10510" width="1.85546875" style="76" customWidth="1"/>
    <col min="10511" max="10511" width="9.42578125" style="76" customWidth="1"/>
    <col min="10512" max="10512" width="1.85546875" style="76" customWidth="1"/>
    <col min="10513" max="10513" width="9.42578125" style="76" customWidth="1"/>
    <col min="10514" max="10514" width="1.140625" style="76" customWidth="1"/>
    <col min="10515" max="10515" width="9.42578125" style="76" customWidth="1"/>
    <col min="10516" max="10516" width="1.28515625" style="76" customWidth="1"/>
    <col min="10517" max="10517" width="9.42578125" style="76" customWidth="1"/>
    <col min="10518" max="10518" width="1.28515625" style="76" customWidth="1"/>
    <col min="10519" max="10519" width="9.42578125" style="76" customWidth="1"/>
    <col min="10520" max="10520" width="1" style="76" customWidth="1"/>
    <col min="10521" max="10521" width="10.42578125" style="76" customWidth="1"/>
    <col min="10522" max="10522" width="9.42578125" style="76" customWidth="1"/>
    <col min="10523" max="10523" width="1.42578125" style="76" customWidth="1"/>
    <col min="10524" max="10530" width="9.42578125" style="76" customWidth="1"/>
    <col min="10531" max="10531" width="10" style="76" customWidth="1"/>
    <col min="10532" max="10532" width="10.7109375" style="76" customWidth="1"/>
    <col min="10533" max="10533" width="12.28515625" style="76" customWidth="1"/>
    <col min="10534" max="10534" width="10.42578125" style="76" customWidth="1"/>
    <col min="10535" max="10535" width="9.42578125" style="76" customWidth="1"/>
    <col min="10536" max="10536" width="1.42578125" style="76" customWidth="1"/>
    <col min="10537" max="10544" width="9.42578125" style="76" customWidth="1"/>
    <col min="10545" max="10545" width="10" style="76" customWidth="1"/>
    <col min="10546" max="10546" width="9.42578125" style="76" customWidth="1"/>
    <col min="10547" max="10547" width="10.42578125" style="76" customWidth="1"/>
    <col min="10548" max="10548" width="9.42578125" style="76" customWidth="1"/>
    <col min="10549" max="10549" width="1.42578125" style="76" customWidth="1"/>
    <col min="10550" max="10557" width="9.42578125" style="76" customWidth="1"/>
    <col min="10558" max="10558" width="9.85546875" style="76" customWidth="1"/>
    <col min="10559" max="10559" width="9.42578125" style="76" customWidth="1"/>
    <col min="10560" max="10560" width="10.42578125" style="76" customWidth="1"/>
    <col min="10561" max="10561" width="9.42578125" style="76" customWidth="1"/>
    <col min="10562" max="10562" width="1.42578125" style="76" customWidth="1"/>
    <col min="10563" max="10570" width="9.42578125" style="76" customWidth="1"/>
    <col min="10571" max="10571" width="10" style="76" customWidth="1"/>
    <col min="10572" max="10572" width="9.42578125" style="76" customWidth="1"/>
    <col min="10573" max="10573" width="10.42578125" style="76" customWidth="1"/>
    <col min="10574" max="10574" width="9.42578125" style="76" customWidth="1"/>
    <col min="10575" max="10575" width="1.42578125" style="76" customWidth="1"/>
    <col min="10576" max="10583" width="9.42578125" style="76" customWidth="1"/>
    <col min="10584" max="10584" width="10" style="76" customWidth="1"/>
    <col min="10585" max="10585" width="9.42578125" style="76" customWidth="1"/>
    <col min="10586" max="10586" width="9.7109375" style="76" customWidth="1"/>
    <col min="10587" max="10752" width="9.5703125" style="76"/>
    <col min="10753" max="10753" width="10.140625" style="76" customWidth="1"/>
    <col min="10754" max="10754" width="0.140625" style="76" customWidth="1"/>
    <col min="10755" max="10755" width="9.42578125" style="76" customWidth="1"/>
    <col min="10756" max="10756" width="1.85546875" style="76" customWidth="1"/>
    <col min="10757" max="10757" width="9.42578125" style="76" customWidth="1"/>
    <col min="10758" max="10758" width="1.85546875" style="76" customWidth="1"/>
    <col min="10759" max="10759" width="9.42578125" style="76" customWidth="1"/>
    <col min="10760" max="10760" width="1.85546875" style="76" customWidth="1"/>
    <col min="10761" max="10761" width="9.42578125" style="76" customWidth="1"/>
    <col min="10762" max="10762" width="1.85546875" style="76" customWidth="1"/>
    <col min="10763" max="10763" width="9.42578125" style="76" customWidth="1"/>
    <col min="10764" max="10764" width="1.85546875" style="76" customWidth="1"/>
    <col min="10765" max="10765" width="9.42578125" style="76" customWidth="1"/>
    <col min="10766" max="10766" width="1.85546875" style="76" customWidth="1"/>
    <col min="10767" max="10767" width="9.42578125" style="76" customWidth="1"/>
    <col min="10768" max="10768" width="1.85546875" style="76" customWidth="1"/>
    <col min="10769" max="10769" width="9.42578125" style="76" customWidth="1"/>
    <col min="10770" max="10770" width="1.140625" style="76" customWidth="1"/>
    <col min="10771" max="10771" width="9.42578125" style="76" customWidth="1"/>
    <col min="10772" max="10772" width="1.28515625" style="76" customWidth="1"/>
    <col min="10773" max="10773" width="9.42578125" style="76" customWidth="1"/>
    <col min="10774" max="10774" width="1.28515625" style="76" customWidth="1"/>
    <col min="10775" max="10775" width="9.42578125" style="76" customWidth="1"/>
    <col min="10776" max="10776" width="1" style="76" customWidth="1"/>
    <col min="10777" max="10777" width="10.42578125" style="76" customWidth="1"/>
    <col min="10778" max="10778" width="9.42578125" style="76" customWidth="1"/>
    <col min="10779" max="10779" width="1.42578125" style="76" customWidth="1"/>
    <col min="10780" max="10786" width="9.42578125" style="76" customWidth="1"/>
    <col min="10787" max="10787" width="10" style="76" customWidth="1"/>
    <col min="10788" max="10788" width="10.7109375" style="76" customWidth="1"/>
    <col min="10789" max="10789" width="12.28515625" style="76" customWidth="1"/>
    <col min="10790" max="10790" width="10.42578125" style="76" customWidth="1"/>
    <col min="10791" max="10791" width="9.42578125" style="76" customWidth="1"/>
    <col min="10792" max="10792" width="1.42578125" style="76" customWidth="1"/>
    <col min="10793" max="10800" width="9.42578125" style="76" customWidth="1"/>
    <col min="10801" max="10801" width="10" style="76" customWidth="1"/>
    <col min="10802" max="10802" width="9.42578125" style="76" customWidth="1"/>
    <col min="10803" max="10803" width="10.42578125" style="76" customWidth="1"/>
    <col min="10804" max="10804" width="9.42578125" style="76" customWidth="1"/>
    <col min="10805" max="10805" width="1.42578125" style="76" customWidth="1"/>
    <col min="10806" max="10813" width="9.42578125" style="76" customWidth="1"/>
    <col min="10814" max="10814" width="9.85546875" style="76" customWidth="1"/>
    <col min="10815" max="10815" width="9.42578125" style="76" customWidth="1"/>
    <col min="10816" max="10816" width="10.42578125" style="76" customWidth="1"/>
    <col min="10817" max="10817" width="9.42578125" style="76" customWidth="1"/>
    <col min="10818" max="10818" width="1.42578125" style="76" customWidth="1"/>
    <col min="10819" max="10826" width="9.42578125" style="76" customWidth="1"/>
    <col min="10827" max="10827" width="10" style="76" customWidth="1"/>
    <col min="10828" max="10828" width="9.42578125" style="76" customWidth="1"/>
    <col min="10829" max="10829" width="10.42578125" style="76" customWidth="1"/>
    <col min="10830" max="10830" width="9.42578125" style="76" customWidth="1"/>
    <col min="10831" max="10831" width="1.42578125" style="76" customWidth="1"/>
    <col min="10832" max="10839" width="9.42578125" style="76" customWidth="1"/>
    <col min="10840" max="10840" width="10" style="76" customWidth="1"/>
    <col min="10841" max="10841" width="9.42578125" style="76" customWidth="1"/>
    <col min="10842" max="10842" width="9.7109375" style="76" customWidth="1"/>
    <col min="10843" max="11008" width="9.5703125" style="76"/>
    <col min="11009" max="11009" width="10.140625" style="76" customWidth="1"/>
    <col min="11010" max="11010" width="0.140625" style="76" customWidth="1"/>
    <col min="11011" max="11011" width="9.42578125" style="76" customWidth="1"/>
    <col min="11012" max="11012" width="1.85546875" style="76" customWidth="1"/>
    <col min="11013" max="11013" width="9.42578125" style="76" customWidth="1"/>
    <col min="11014" max="11014" width="1.85546875" style="76" customWidth="1"/>
    <col min="11015" max="11015" width="9.42578125" style="76" customWidth="1"/>
    <col min="11016" max="11016" width="1.85546875" style="76" customWidth="1"/>
    <col min="11017" max="11017" width="9.42578125" style="76" customWidth="1"/>
    <col min="11018" max="11018" width="1.85546875" style="76" customWidth="1"/>
    <col min="11019" max="11019" width="9.42578125" style="76" customWidth="1"/>
    <col min="11020" max="11020" width="1.85546875" style="76" customWidth="1"/>
    <col min="11021" max="11021" width="9.42578125" style="76" customWidth="1"/>
    <col min="11022" max="11022" width="1.85546875" style="76" customWidth="1"/>
    <col min="11023" max="11023" width="9.42578125" style="76" customWidth="1"/>
    <col min="11024" max="11024" width="1.85546875" style="76" customWidth="1"/>
    <col min="11025" max="11025" width="9.42578125" style="76" customWidth="1"/>
    <col min="11026" max="11026" width="1.140625" style="76" customWidth="1"/>
    <col min="11027" max="11027" width="9.42578125" style="76" customWidth="1"/>
    <col min="11028" max="11028" width="1.28515625" style="76" customWidth="1"/>
    <col min="11029" max="11029" width="9.42578125" style="76" customWidth="1"/>
    <col min="11030" max="11030" width="1.28515625" style="76" customWidth="1"/>
    <col min="11031" max="11031" width="9.42578125" style="76" customWidth="1"/>
    <col min="11032" max="11032" width="1" style="76" customWidth="1"/>
    <col min="11033" max="11033" width="10.42578125" style="76" customWidth="1"/>
    <col min="11034" max="11034" width="9.42578125" style="76" customWidth="1"/>
    <col min="11035" max="11035" width="1.42578125" style="76" customWidth="1"/>
    <col min="11036" max="11042" width="9.42578125" style="76" customWidth="1"/>
    <col min="11043" max="11043" width="10" style="76" customWidth="1"/>
    <col min="11044" max="11044" width="10.7109375" style="76" customWidth="1"/>
    <col min="11045" max="11045" width="12.28515625" style="76" customWidth="1"/>
    <col min="11046" max="11046" width="10.42578125" style="76" customWidth="1"/>
    <col min="11047" max="11047" width="9.42578125" style="76" customWidth="1"/>
    <col min="11048" max="11048" width="1.42578125" style="76" customWidth="1"/>
    <col min="11049" max="11056" width="9.42578125" style="76" customWidth="1"/>
    <col min="11057" max="11057" width="10" style="76" customWidth="1"/>
    <col min="11058" max="11058" width="9.42578125" style="76" customWidth="1"/>
    <col min="11059" max="11059" width="10.42578125" style="76" customWidth="1"/>
    <col min="11060" max="11060" width="9.42578125" style="76" customWidth="1"/>
    <col min="11061" max="11061" width="1.42578125" style="76" customWidth="1"/>
    <col min="11062" max="11069" width="9.42578125" style="76" customWidth="1"/>
    <col min="11070" max="11070" width="9.85546875" style="76" customWidth="1"/>
    <col min="11071" max="11071" width="9.42578125" style="76" customWidth="1"/>
    <col min="11072" max="11072" width="10.42578125" style="76" customWidth="1"/>
    <col min="11073" max="11073" width="9.42578125" style="76" customWidth="1"/>
    <col min="11074" max="11074" width="1.42578125" style="76" customWidth="1"/>
    <col min="11075" max="11082" width="9.42578125" style="76" customWidth="1"/>
    <col min="11083" max="11083" width="10" style="76" customWidth="1"/>
    <col min="11084" max="11084" width="9.42578125" style="76" customWidth="1"/>
    <col min="11085" max="11085" width="10.42578125" style="76" customWidth="1"/>
    <col min="11086" max="11086" width="9.42578125" style="76" customWidth="1"/>
    <col min="11087" max="11087" width="1.42578125" style="76" customWidth="1"/>
    <col min="11088" max="11095" width="9.42578125" style="76" customWidth="1"/>
    <col min="11096" max="11096" width="10" style="76" customWidth="1"/>
    <col min="11097" max="11097" width="9.42578125" style="76" customWidth="1"/>
    <col min="11098" max="11098" width="9.7109375" style="76" customWidth="1"/>
    <col min="11099" max="11264" width="9.5703125" style="76"/>
    <col min="11265" max="11265" width="10.140625" style="76" customWidth="1"/>
    <col min="11266" max="11266" width="0.140625" style="76" customWidth="1"/>
    <col min="11267" max="11267" width="9.42578125" style="76" customWidth="1"/>
    <col min="11268" max="11268" width="1.85546875" style="76" customWidth="1"/>
    <col min="11269" max="11269" width="9.42578125" style="76" customWidth="1"/>
    <col min="11270" max="11270" width="1.85546875" style="76" customWidth="1"/>
    <col min="11271" max="11271" width="9.42578125" style="76" customWidth="1"/>
    <col min="11272" max="11272" width="1.85546875" style="76" customWidth="1"/>
    <col min="11273" max="11273" width="9.42578125" style="76" customWidth="1"/>
    <col min="11274" max="11274" width="1.85546875" style="76" customWidth="1"/>
    <col min="11275" max="11275" width="9.42578125" style="76" customWidth="1"/>
    <col min="11276" max="11276" width="1.85546875" style="76" customWidth="1"/>
    <col min="11277" max="11277" width="9.42578125" style="76" customWidth="1"/>
    <col min="11278" max="11278" width="1.85546875" style="76" customWidth="1"/>
    <col min="11279" max="11279" width="9.42578125" style="76" customWidth="1"/>
    <col min="11280" max="11280" width="1.85546875" style="76" customWidth="1"/>
    <col min="11281" max="11281" width="9.42578125" style="76" customWidth="1"/>
    <col min="11282" max="11282" width="1.140625" style="76" customWidth="1"/>
    <col min="11283" max="11283" width="9.42578125" style="76" customWidth="1"/>
    <col min="11284" max="11284" width="1.28515625" style="76" customWidth="1"/>
    <col min="11285" max="11285" width="9.42578125" style="76" customWidth="1"/>
    <col min="11286" max="11286" width="1.28515625" style="76" customWidth="1"/>
    <col min="11287" max="11287" width="9.42578125" style="76" customWidth="1"/>
    <col min="11288" max="11288" width="1" style="76" customWidth="1"/>
    <col min="11289" max="11289" width="10.42578125" style="76" customWidth="1"/>
    <col min="11290" max="11290" width="9.42578125" style="76" customWidth="1"/>
    <col min="11291" max="11291" width="1.42578125" style="76" customWidth="1"/>
    <col min="11292" max="11298" width="9.42578125" style="76" customWidth="1"/>
    <col min="11299" max="11299" width="10" style="76" customWidth="1"/>
    <col min="11300" max="11300" width="10.7109375" style="76" customWidth="1"/>
    <col min="11301" max="11301" width="12.28515625" style="76" customWidth="1"/>
    <col min="11302" max="11302" width="10.42578125" style="76" customWidth="1"/>
    <col min="11303" max="11303" width="9.42578125" style="76" customWidth="1"/>
    <col min="11304" max="11304" width="1.42578125" style="76" customWidth="1"/>
    <col min="11305" max="11312" width="9.42578125" style="76" customWidth="1"/>
    <col min="11313" max="11313" width="10" style="76" customWidth="1"/>
    <col min="11314" max="11314" width="9.42578125" style="76" customWidth="1"/>
    <col min="11315" max="11315" width="10.42578125" style="76" customWidth="1"/>
    <col min="11316" max="11316" width="9.42578125" style="76" customWidth="1"/>
    <col min="11317" max="11317" width="1.42578125" style="76" customWidth="1"/>
    <col min="11318" max="11325" width="9.42578125" style="76" customWidth="1"/>
    <col min="11326" max="11326" width="9.85546875" style="76" customWidth="1"/>
    <col min="11327" max="11327" width="9.42578125" style="76" customWidth="1"/>
    <col min="11328" max="11328" width="10.42578125" style="76" customWidth="1"/>
    <col min="11329" max="11329" width="9.42578125" style="76" customWidth="1"/>
    <col min="11330" max="11330" width="1.42578125" style="76" customWidth="1"/>
    <col min="11331" max="11338" width="9.42578125" style="76" customWidth="1"/>
    <col min="11339" max="11339" width="10" style="76" customWidth="1"/>
    <col min="11340" max="11340" width="9.42578125" style="76" customWidth="1"/>
    <col min="11341" max="11341" width="10.42578125" style="76" customWidth="1"/>
    <col min="11342" max="11342" width="9.42578125" style="76" customWidth="1"/>
    <col min="11343" max="11343" width="1.42578125" style="76" customWidth="1"/>
    <col min="11344" max="11351" width="9.42578125" style="76" customWidth="1"/>
    <col min="11352" max="11352" width="10" style="76" customWidth="1"/>
    <col min="11353" max="11353" width="9.42578125" style="76" customWidth="1"/>
    <col min="11354" max="11354" width="9.7109375" style="76" customWidth="1"/>
    <col min="11355" max="11520" width="9.5703125" style="76"/>
    <col min="11521" max="11521" width="10.140625" style="76" customWidth="1"/>
    <col min="11522" max="11522" width="0.140625" style="76" customWidth="1"/>
    <col min="11523" max="11523" width="9.42578125" style="76" customWidth="1"/>
    <col min="11524" max="11524" width="1.85546875" style="76" customWidth="1"/>
    <col min="11525" max="11525" width="9.42578125" style="76" customWidth="1"/>
    <col min="11526" max="11526" width="1.85546875" style="76" customWidth="1"/>
    <col min="11527" max="11527" width="9.42578125" style="76" customWidth="1"/>
    <col min="11528" max="11528" width="1.85546875" style="76" customWidth="1"/>
    <col min="11529" max="11529" width="9.42578125" style="76" customWidth="1"/>
    <col min="11530" max="11530" width="1.85546875" style="76" customWidth="1"/>
    <col min="11531" max="11531" width="9.42578125" style="76" customWidth="1"/>
    <col min="11532" max="11532" width="1.85546875" style="76" customWidth="1"/>
    <col min="11533" max="11533" width="9.42578125" style="76" customWidth="1"/>
    <col min="11534" max="11534" width="1.85546875" style="76" customWidth="1"/>
    <col min="11535" max="11535" width="9.42578125" style="76" customWidth="1"/>
    <col min="11536" max="11536" width="1.85546875" style="76" customWidth="1"/>
    <col min="11537" max="11537" width="9.42578125" style="76" customWidth="1"/>
    <col min="11538" max="11538" width="1.140625" style="76" customWidth="1"/>
    <col min="11539" max="11539" width="9.42578125" style="76" customWidth="1"/>
    <col min="11540" max="11540" width="1.28515625" style="76" customWidth="1"/>
    <col min="11541" max="11541" width="9.42578125" style="76" customWidth="1"/>
    <col min="11542" max="11542" width="1.28515625" style="76" customWidth="1"/>
    <col min="11543" max="11543" width="9.42578125" style="76" customWidth="1"/>
    <col min="11544" max="11544" width="1" style="76" customWidth="1"/>
    <col min="11545" max="11545" width="10.42578125" style="76" customWidth="1"/>
    <col min="11546" max="11546" width="9.42578125" style="76" customWidth="1"/>
    <col min="11547" max="11547" width="1.42578125" style="76" customWidth="1"/>
    <col min="11548" max="11554" width="9.42578125" style="76" customWidth="1"/>
    <col min="11555" max="11555" width="10" style="76" customWidth="1"/>
    <col min="11556" max="11556" width="10.7109375" style="76" customWidth="1"/>
    <col min="11557" max="11557" width="12.28515625" style="76" customWidth="1"/>
    <col min="11558" max="11558" width="10.42578125" style="76" customWidth="1"/>
    <col min="11559" max="11559" width="9.42578125" style="76" customWidth="1"/>
    <col min="11560" max="11560" width="1.42578125" style="76" customWidth="1"/>
    <col min="11561" max="11568" width="9.42578125" style="76" customWidth="1"/>
    <col min="11569" max="11569" width="10" style="76" customWidth="1"/>
    <col min="11570" max="11570" width="9.42578125" style="76" customWidth="1"/>
    <col min="11571" max="11571" width="10.42578125" style="76" customWidth="1"/>
    <col min="11572" max="11572" width="9.42578125" style="76" customWidth="1"/>
    <col min="11573" max="11573" width="1.42578125" style="76" customWidth="1"/>
    <col min="11574" max="11581" width="9.42578125" style="76" customWidth="1"/>
    <col min="11582" max="11582" width="9.85546875" style="76" customWidth="1"/>
    <col min="11583" max="11583" width="9.42578125" style="76" customWidth="1"/>
    <col min="11584" max="11584" width="10.42578125" style="76" customWidth="1"/>
    <col min="11585" max="11585" width="9.42578125" style="76" customWidth="1"/>
    <col min="11586" max="11586" width="1.42578125" style="76" customWidth="1"/>
    <col min="11587" max="11594" width="9.42578125" style="76" customWidth="1"/>
    <col min="11595" max="11595" width="10" style="76" customWidth="1"/>
    <col min="11596" max="11596" width="9.42578125" style="76" customWidth="1"/>
    <col min="11597" max="11597" width="10.42578125" style="76" customWidth="1"/>
    <col min="11598" max="11598" width="9.42578125" style="76" customWidth="1"/>
    <col min="11599" max="11599" width="1.42578125" style="76" customWidth="1"/>
    <col min="11600" max="11607" width="9.42578125" style="76" customWidth="1"/>
    <col min="11608" max="11608" width="10" style="76" customWidth="1"/>
    <col min="11609" max="11609" width="9.42578125" style="76" customWidth="1"/>
    <col min="11610" max="11610" width="9.7109375" style="76" customWidth="1"/>
    <col min="11611" max="11776" width="9.5703125" style="76"/>
    <col min="11777" max="11777" width="10.140625" style="76" customWidth="1"/>
    <col min="11778" max="11778" width="0.140625" style="76" customWidth="1"/>
    <col min="11779" max="11779" width="9.42578125" style="76" customWidth="1"/>
    <col min="11780" max="11780" width="1.85546875" style="76" customWidth="1"/>
    <col min="11781" max="11781" width="9.42578125" style="76" customWidth="1"/>
    <col min="11782" max="11782" width="1.85546875" style="76" customWidth="1"/>
    <col min="11783" max="11783" width="9.42578125" style="76" customWidth="1"/>
    <col min="11784" max="11784" width="1.85546875" style="76" customWidth="1"/>
    <col min="11785" max="11785" width="9.42578125" style="76" customWidth="1"/>
    <col min="11786" max="11786" width="1.85546875" style="76" customWidth="1"/>
    <col min="11787" max="11787" width="9.42578125" style="76" customWidth="1"/>
    <col min="11788" max="11788" width="1.85546875" style="76" customWidth="1"/>
    <col min="11789" max="11789" width="9.42578125" style="76" customWidth="1"/>
    <col min="11790" max="11790" width="1.85546875" style="76" customWidth="1"/>
    <col min="11791" max="11791" width="9.42578125" style="76" customWidth="1"/>
    <col min="11792" max="11792" width="1.85546875" style="76" customWidth="1"/>
    <col min="11793" max="11793" width="9.42578125" style="76" customWidth="1"/>
    <col min="11794" max="11794" width="1.140625" style="76" customWidth="1"/>
    <col min="11795" max="11795" width="9.42578125" style="76" customWidth="1"/>
    <col min="11796" max="11796" width="1.28515625" style="76" customWidth="1"/>
    <col min="11797" max="11797" width="9.42578125" style="76" customWidth="1"/>
    <col min="11798" max="11798" width="1.28515625" style="76" customWidth="1"/>
    <col min="11799" max="11799" width="9.42578125" style="76" customWidth="1"/>
    <col min="11800" max="11800" width="1" style="76" customWidth="1"/>
    <col min="11801" max="11801" width="10.42578125" style="76" customWidth="1"/>
    <col min="11802" max="11802" width="9.42578125" style="76" customWidth="1"/>
    <col min="11803" max="11803" width="1.42578125" style="76" customWidth="1"/>
    <col min="11804" max="11810" width="9.42578125" style="76" customWidth="1"/>
    <col min="11811" max="11811" width="10" style="76" customWidth="1"/>
    <col min="11812" max="11812" width="10.7109375" style="76" customWidth="1"/>
    <col min="11813" max="11813" width="12.28515625" style="76" customWidth="1"/>
    <col min="11814" max="11814" width="10.42578125" style="76" customWidth="1"/>
    <col min="11815" max="11815" width="9.42578125" style="76" customWidth="1"/>
    <col min="11816" max="11816" width="1.42578125" style="76" customWidth="1"/>
    <col min="11817" max="11824" width="9.42578125" style="76" customWidth="1"/>
    <col min="11825" max="11825" width="10" style="76" customWidth="1"/>
    <col min="11826" max="11826" width="9.42578125" style="76" customWidth="1"/>
    <col min="11827" max="11827" width="10.42578125" style="76" customWidth="1"/>
    <col min="11828" max="11828" width="9.42578125" style="76" customWidth="1"/>
    <col min="11829" max="11829" width="1.42578125" style="76" customWidth="1"/>
    <col min="11830" max="11837" width="9.42578125" style="76" customWidth="1"/>
    <col min="11838" max="11838" width="9.85546875" style="76" customWidth="1"/>
    <col min="11839" max="11839" width="9.42578125" style="76" customWidth="1"/>
    <col min="11840" max="11840" width="10.42578125" style="76" customWidth="1"/>
    <col min="11841" max="11841" width="9.42578125" style="76" customWidth="1"/>
    <col min="11842" max="11842" width="1.42578125" style="76" customWidth="1"/>
    <col min="11843" max="11850" width="9.42578125" style="76" customWidth="1"/>
    <col min="11851" max="11851" width="10" style="76" customWidth="1"/>
    <col min="11852" max="11852" width="9.42578125" style="76" customWidth="1"/>
    <col min="11853" max="11853" width="10.42578125" style="76" customWidth="1"/>
    <col min="11854" max="11854" width="9.42578125" style="76" customWidth="1"/>
    <col min="11855" max="11855" width="1.42578125" style="76" customWidth="1"/>
    <col min="11856" max="11863" width="9.42578125" style="76" customWidth="1"/>
    <col min="11864" max="11864" width="10" style="76" customWidth="1"/>
    <col min="11865" max="11865" width="9.42578125" style="76" customWidth="1"/>
    <col min="11866" max="11866" width="9.7109375" style="76" customWidth="1"/>
    <col min="11867" max="12032" width="9.5703125" style="76"/>
    <col min="12033" max="12033" width="10.140625" style="76" customWidth="1"/>
    <col min="12034" max="12034" width="0.140625" style="76" customWidth="1"/>
    <col min="12035" max="12035" width="9.42578125" style="76" customWidth="1"/>
    <col min="12036" max="12036" width="1.85546875" style="76" customWidth="1"/>
    <col min="12037" max="12037" width="9.42578125" style="76" customWidth="1"/>
    <col min="12038" max="12038" width="1.85546875" style="76" customWidth="1"/>
    <col min="12039" max="12039" width="9.42578125" style="76" customWidth="1"/>
    <col min="12040" max="12040" width="1.85546875" style="76" customWidth="1"/>
    <col min="12041" max="12041" width="9.42578125" style="76" customWidth="1"/>
    <col min="12042" max="12042" width="1.85546875" style="76" customWidth="1"/>
    <col min="12043" max="12043" width="9.42578125" style="76" customWidth="1"/>
    <col min="12044" max="12044" width="1.85546875" style="76" customWidth="1"/>
    <col min="12045" max="12045" width="9.42578125" style="76" customWidth="1"/>
    <col min="12046" max="12046" width="1.85546875" style="76" customWidth="1"/>
    <col min="12047" max="12047" width="9.42578125" style="76" customWidth="1"/>
    <col min="12048" max="12048" width="1.85546875" style="76" customWidth="1"/>
    <col min="12049" max="12049" width="9.42578125" style="76" customWidth="1"/>
    <col min="12050" max="12050" width="1.140625" style="76" customWidth="1"/>
    <col min="12051" max="12051" width="9.42578125" style="76" customWidth="1"/>
    <col min="12052" max="12052" width="1.28515625" style="76" customWidth="1"/>
    <col min="12053" max="12053" width="9.42578125" style="76" customWidth="1"/>
    <col min="12054" max="12054" width="1.28515625" style="76" customWidth="1"/>
    <col min="12055" max="12055" width="9.42578125" style="76" customWidth="1"/>
    <col min="12056" max="12056" width="1" style="76" customWidth="1"/>
    <col min="12057" max="12057" width="10.42578125" style="76" customWidth="1"/>
    <col min="12058" max="12058" width="9.42578125" style="76" customWidth="1"/>
    <col min="12059" max="12059" width="1.42578125" style="76" customWidth="1"/>
    <col min="12060" max="12066" width="9.42578125" style="76" customWidth="1"/>
    <col min="12067" max="12067" width="10" style="76" customWidth="1"/>
    <col min="12068" max="12068" width="10.7109375" style="76" customWidth="1"/>
    <col min="12069" max="12069" width="12.28515625" style="76" customWidth="1"/>
    <col min="12070" max="12070" width="10.42578125" style="76" customWidth="1"/>
    <col min="12071" max="12071" width="9.42578125" style="76" customWidth="1"/>
    <col min="12072" max="12072" width="1.42578125" style="76" customWidth="1"/>
    <col min="12073" max="12080" width="9.42578125" style="76" customWidth="1"/>
    <col min="12081" max="12081" width="10" style="76" customWidth="1"/>
    <col min="12082" max="12082" width="9.42578125" style="76" customWidth="1"/>
    <col min="12083" max="12083" width="10.42578125" style="76" customWidth="1"/>
    <col min="12084" max="12084" width="9.42578125" style="76" customWidth="1"/>
    <col min="12085" max="12085" width="1.42578125" style="76" customWidth="1"/>
    <col min="12086" max="12093" width="9.42578125" style="76" customWidth="1"/>
    <col min="12094" max="12094" width="9.85546875" style="76" customWidth="1"/>
    <col min="12095" max="12095" width="9.42578125" style="76" customWidth="1"/>
    <col min="12096" max="12096" width="10.42578125" style="76" customWidth="1"/>
    <col min="12097" max="12097" width="9.42578125" style="76" customWidth="1"/>
    <col min="12098" max="12098" width="1.42578125" style="76" customWidth="1"/>
    <col min="12099" max="12106" width="9.42578125" style="76" customWidth="1"/>
    <col min="12107" max="12107" width="10" style="76" customWidth="1"/>
    <col min="12108" max="12108" width="9.42578125" style="76" customWidth="1"/>
    <col min="12109" max="12109" width="10.42578125" style="76" customWidth="1"/>
    <col min="12110" max="12110" width="9.42578125" style="76" customWidth="1"/>
    <col min="12111" max="12111" width="1.42578125" style="76" customWidth="1"/>
    <col min="12112" max="12119" width="9.42578125" style="76" customWidth="1"/>
    <col min="12120" max="12120" width="10" style="76" customWidth="1"/>
    <col min="12121" max="12121" width="9.42578125" style="76" customWidth="1"/>
    <col min="12122" max="12122" width="9.7109375" style="76" customWidth="1"/>
    <col min="12123" max="12288" width="9.5703125" style="76"/>
    <col min="12289" max="12289" width="10.140625" style="76" customWidth="1"/>
    <col min="12290" max="12290" width="0.140625" style="76" customWidth="1"/>
    <col min="12291" max="12291" width="9.42578125" style="76" customWidth="1"/>
    <col min="12292" max="12292" width="1.85546875" style="76" customWidth="1"/>
    <col min="12293" max="12293" width="9.42578125" style="76" customWidth="1"/>
    <col min="12294" max="12294" width="1.85546875" style="76" customWidth="1"/>
    <col min="12295" max="12295" width="9.42578125" style="76" customWidth="1"/>
    <col min="12296" max="12296" width="1.85546875" style="76" customWidth="1"/>
    <col min="12297" max="12297" width="9.42578125" style="76" customWidth="1"/>
    <col min="12298" max="12298" width="1.85546875" style="76" customWidth="1"/>
    <col min="12299" max="12299" width="9.42578125" style="76" customWidth="1"/>
    <col min="12300" max="12300" width="1.85546875" style="76" customWidth="1"/>
    <col min="12301" max="12301" width="9.42578125" style="76" customWidth="1"/>
    <col min="12302" max="12302" width="1.85546875" style="76" customWidth="1"/>
    <col min="12303" max="12303" width="9.42578125" style="76" customWidth="1"/>
    <col min="12304" max="12304" width="1.85546875" style="76" customWidth="1"/>
    <col min="12305" max="12305" width="9.42578125" style="76" customWidth="1"/>
    <col min="12306" max="12306" width="1.140625" style="76" customWidth="1"/>
    <col min="12307" max="12307" width="9.42578125" style="76" customWidth="1"/>
    <col min="12308" max="12308" width="1.28515625" style="76" customWidth="1"/>
    <col min="12309" max="12309" width="9.42578125" style="76" customWidth="1"/>
    <col min="12310" max="12310" width="1.28515625" style="76" customWidth="1"/>
    <col min="12311" max="12311" width="9.42578125" style="76" customWidth="1"/>
    <col min="12312" max="12312" width="1" style="76" customWidth="1"/>
    <col min="12313" max="12313" width="10.42578125" style="76" customWidth="1"/>
    <col min="12314" max="12314" width="9.42578125" style="76" customWidth="1"/>
    <col min="12315" max="12315" width="1.42578125" style="76" customWidth="1"/>
    <col min="12316" max="12322" width="9.42578125" style="76" customWidth="1"/>
    <col min="12323" max="12323" width="10" style="76" customWidth="1"/>
    <col min="12324" max="12324" width="10.7109375" style="76" customWidth="1"/>
    <col min="12325" max="12325" width="12.28515625" style="76" customWidth="1"/>
    <col min="12326" max="12326" width="10.42578125" style="76" customWidth="1"/>
    <col min="12327" max="12327" width="9.42578125" style="76" customWidth="1"/>
    <col min="12328" max="12328" width="1.42578125" style="76" customWidth="1"/>
    <col min="12329" max="12336" width="9.42578125" style="76" customWidth="1"/>
    <col min="12337" max="12337" width="10" style="76" customWidth="1"/>
    <col min="12338" max="12338" width="9.42578125" style="76" customWidth="1"/>
    <col min="12339" max="12339" width="10.42578125" style="76" customWidth="1"/>
    <col min="12340" max="12340" width="9.42578125" style="76" customWidth="1"/>
    <col min="12341" max="12341" width="1.42578125" style="76" customWidth="1"/>
    <col min="12342" max="12349" width="9.42578125" style="76" customWidth="1"/>
    <col min="12350" max="12350" width="9.85546875" style="76" customWidth="1"/>
    <col min="12351" max="12351" width="9.42578125" style="76" customWidth="1"/>
    <col min="12352" max="12352" width="10.42578125" style="76" customWidth="1"/>
    <col min="12353" max="12353" width="9.42578125" style="76" customWidth="1"/>
    <col min="12354" max="12354" width="1.42578125" style="76" customWidth="1"/>
    <col min="12355" max="12362" width="9.42578125" style="76" customWidth="1"/>
    <col min="12363" max="12363" width="10" style="76" customWidth="1"/>
    <col min="12364" max="12364" width="9.42578125" style="76" customWidth="1"/>
    <col min="12365" max="12365" width="10.42578125" style="76" customWidth="1"/>
    <col min="12366" max="12366" width="9.42578125" style="76" customWidth="1"/>
    <col min="12367" max="12367" width="1.42578125" style="76" customWidth="1"/>
    <col min="12368" max="12375" width="9.42578125" style="76" customWidth="1"/>
    <col min="12376" max="12376" width="10" style="76" customWidth="1"/>
    <col min="12377" max="12377" width="9.42578125" style="76" customWidth="1"/>
    <col min="12378" max="12378" width="9.7109375" style="76" customWidth="1"/>
    <col min="12379" max="12544" width="9.5703125" style="76"/>
    <col min="12545" max="12545" width="10.140625" style="76" customWidth="1"/>
    <col min="12546" max="12546" width="0.140625" style="76" customWidth="1"/>
    <col min="12547" max="12547" width="9.42578125" style="76" customWidth="1"/>
    <col min="12548" max="12548" width="1.85546875" style="76" customWidth="1"/>
    <col min="12549" max="12549" width="9.42578125" style="76" customWidth="1"/>
    <col min="12550" max="12550" width="1.85546875" style="76" customWidth="1"/>
    <col min="12551" max="12551" width="9.42578125" style="76" customWidth="1"/>
    <col min="12552" max="12552" width="1.85546875" style="76" customWidth="1"/>
    <col min="12553" max="12553" width="9.42578125" style="76" customWidth="1"/>
    <col min="12554" max="12554" width="1.85546875" style="76" customWidth="1"/>
    <col min="12555" max="12555" width="9.42578125" style="76" customWidth="1"/>
    <col min="12556" max="12556" width="1.85546875" style="76" customWidth="1"/>
    <col min="12557" max="12557" width="9.42578125" style="76" customWidth="1"/>
    <col min="12558" max="12558" width="1.85546875" style="76" customWidth="1"/>
    <col min="12559" max="12559" width="9.42578125" style="76" customWidth="1"/>
    <col min="12560" max="12560" width="1.85546875" style="76" customWidth="1"/>
    <col min="12561" max="12561" width="9.42578125" style="76" customWidth="1"/>
    <col min="12562" max="12562" width="1.140625" style="76" customWidth="1"/>
    <col min="12563" max="12563" width="9.42578125" style="76" customWidth="1"/>
    <col min="12564" max="12564" width="1.28515625" style="76" customWidth="1"/>
    <col min="12565" max="12565" width="9.42578125" style="76" customWidth="1"/>
    <col min="12566" max="12566" width="1.28515625" style="76" customWidth="1"/>
    <col min="12567" max="12567" width="9.42578125" style="76" customWidth="1"/>
    <col min="12568" max="12568" width="1" style="76" customWidth="1"/>
    <col min="12569" max="12569" width="10.42578125" style="76" customWidth="1"/>
    <col min="12570" max="12570" width="9.42578125" style="76" customWidth="1"/>
    <col min="12571" max="12571" width="1.42578125" style="76" customWidth="1"/>
    <col min="12572" max="12578" width="9.42578125" style="76" customWidth="1"/>
    <col min="12579" max="12579" width="10" style="76" customWidth="1"/>
    <col min="12580" max="12580" width="10.7109375" style="76" customWidth="1"/>
    <col min="12581" max="12581" width="12.28515625" style="76" customWidth="1"/>
    <col min="12582" max="12582" width="10.42578125" style="76" customWidth="1"/>
    <col min="12583" max="12583" width="9.42578125" style="76" customWidth="1"/>
    <col min="12584" max="12584" width="1.42578125" style="76" customWidth="1"/>
    <col min="12585" max="12592" width="9.42578125" style="76" customWidth="1"/>
    <col min="12593" max="12593" width="10" style="76" customWidth="1"/>
    <col min="12594" max="12594" width="9.42578125" style="76" customWidth="1"/>
    <col min="12595" max="12595" width="10.42578125" style="76" customWidth="1"/>
    <col min="12596" max="12596" width="9.42578125" style="76" customWidth="1"/>
    <col min="12597" max="12597" width="1.42578125" style="76" customWidth="1"/>
    <col min="12598" max="12605" width="9.42578125" style="76" customWidth="1"/>
    <col min="12606" max="12606" width="9.85546875" style="76" customWidth="1"/>
    <col min="12607" max="12607" width="9.42578125" style="76" customWidth="1"/>
    <col min="12608" max="12608" width="10.42578125" style="76" customWidth="1"/>
    <col min="12609" max="12609" width="9.42578125" style="76" customWidth="1"/>
    <col min="12610" max="12610" width="1.42578125" style="76" customWidth="1"/>
    <col min="12611" max="12618" width="9.42578125" style="76" customWidth="1"/>
    <col min="12619" max="12619" width="10" style="76" customWidth="1"/>
    <col min="12620" max="12620" width="9.42578125" style="76" customWidth="1"/>
    <col min="12621" max="12621" width="10.42578125" style="76" customWidth="1"/>
    <col min="12622" max="12622" width="9.42578125" style="76" customWidth="1"/>
    <col min="12623" max="12623" width="1.42578125" style="76" customWidth="1"/>
    <col min="12624" max="12631" width="9.42578125" style="76" customWidth="1"/>
    <col min="12632" max="12632" width="10" style="76" customWidth="1"/>
    <col min="12633" max="12633" width="9.42578125" style="76" customWidth="1"/>
    <col min="12634" max="12634" width="9.7109375" style="76" customWidth="1"/>
    <col min="12635" max="12800" width="9.5703125" style="76"/>
    <col min="12801" max="12801" width="10.140625" style="76" customWidth="1"/>
    <col min="12802" max="12802" width="0.140625" style="76" customWidth="1"/>
    <col min="12803" max="12803" width="9.42578125" style="76" customWidth="1"/>
    <col min="12804" max="12804" width="1.85546875" style="76" customWidth="1"/>
    <col min="12805" max="12805" width="9.42578125" style="76" customWidth="1"/>
    <col min="12806" max="12806" width="1.85546875" style="76" customWidth="1"/>
    <col min="12807" max="12807" width="9.42578125" style="76" customWidth="1"/>
    <col min="12808" max="12808" width="1.85546875" style="76" customWidth="1"/>
    <col min="12809" max="12809" width="9.42578125" style="76" customWidth="1"/>
    <col min="12810" max="12810" width="1.85546875" style="76" customWidth="1"/>
    <col min="12811" max="12811" width="9.42578125" style="76" customWidth="1"/>
    <col min="12812" max="12812" width="1.85546875" style="76" customWidth="1"/>
    <col min="12813" max="12813" width="9.42578125" style="76" customWidth="1"/>
    <col min="12814" max="12814" width="1.85546875" style="76" customWidth="1"/>
    <col min="12815" max="12815" width="9.42578125" style="76" customWidth="1"/>
    <col min="12816" max="12816" width="1.85546875" style="76" customWidth="1"/>
    <col min="12817" max="12817" width="9.42578125" style="76" customWidth="1"/>
    <col min="12818" max="12818" width="1.140625" style="76" customWidth="1"/>
    <col min="12819" max="12819" width="9.42578125" style="76" customWidth="1"/>
    <col min="12820" max="12820" width="1.28515625" style="76" customWidth="1"/>
    <col min="12821" max="12821" width="9.42578125" style="76" customWidth="1"/>
    <col min="12822" max="12822" width="1.28515625" style="76" customWidth="1"/>
    <col min="12823" max="12823" width="9.42578125" style="76" customWidth="1"/>
    <col min="12824" max="12824" width="1" style="76" customWidth="1"/>
    <col min="12825" max="12825" width="10.42578125" style="76" customWidth="1"/>
    <col min="12826" max="12826" width="9.42578125" style="76" customWidth="1"/>
    <col min="12827" max="12827" width="1.42578125" style="76" customWidth="1"/>
    <col min="12828" max="12834" width="9.42578125" style="76" customWidth="1"/>
    <col min="12835" max="12835" width="10" style="76" customWidth="1"/>
    <col min="12836" max="12836" width="10.7109375" style="76" customWidth="1"/>
    <col min="12837" max="12837" width="12.28515625" style="76" customWidth="1"/>
    <col min="12838" max="12838" width="10.42578125" style="76" customWidth="1"/>
    <col min="12839" max="12839" width="9.42578125" style="76" customWidth="1"/>
    <col min="12840" max="12840" width="1.42578125" style="76" customWidth="1"/>
    <col min="12841" max="12848" width="9.42578125" style="76" customWidth="1"/>
    <col min="12849" max="12849" width="10" style="76" customWidth="1"/>
    <col min="12850" max="12850" width="9.42578125" style="76" customWidth="1"/>
    <col min="12851" max="12851" width="10.42578125" style="76" customWidth="1"/>
    <col min="12852" max="12852" width="9.42578125" style="76" customWidth="1"/>
    <col min="12853" max="12853" width="1.42578125" style="76" customWidth="1"/>
    <col min="12854" max="12861" width="9.42578125" style="76" customWidth="1"/>
    <col min="12862" max="12862" width="9.85546875" style="76" customWidth="1"/>
    <col min="12863" max="12863" width="9.42578125" style="76" customWidth="1"/>
    <col min="12864" max="12864" width="10.42578125" style="76" customWidth="1"/>
    <col min="12865" max="12865" width="9.42578125" style="76" customWidth="1"/>
    <col min="12866" max="12866" width="1.42578125" style="76" customWidth="1"/>
    <col min="12867" max="12874" width="9.42578125" style="76" customWidth="1"/>
    <col min="12875" max="12875" width="10" style="76" customWidth="1"/>
    <col min="12876" max="12876" width="9.42578125" style="76" customWidth="1"/>
    <col min="12877" max="12877" width="10.42578125" style="76" customWidth="1"/>
    <col min="12878" max="12878" width="9.42578125" style="76" customWidth="1"/>
    <col min="12879" max="12879" width="1.42578125" style="76" customWidth="1"/>
    <col min="12880" max="12887" width="9.42578125" style="76" customWidth="1"/>
    <col min="12888" max="12888" width="10" style="76" customWidth="1"/>
    <col min="12889" max="12889" width="9.42578125" style="76" customWidth="1"/>
    <col min="12890" max="12890" width="9.7109375" style="76" customWidth="1"/>
    <col min="12891" max="13056" width="9.5703125" style="76"/>
    <col min="13057" max="13057" width="10.140625" style="76" customWidth="1"/>
    <col min="13058" max="13058" width="0.140625" style="76" customWidth="1"/>
    <col min="13059" max="13059" width="9.42578125" style="76" customWidth="1"/>
    <col min="13060" max="13060" width="1.85546875" style="76" customWidth="1"/>
    <col min="13061" max="13061" width="9.42578125" style="76" customWidth="1"/>
    <col min="13062" max="13062" width="1.85546875" style="76" customWidth="1"/>
    <col min="13063" max="13063" width="9.42578125" style="76" customWidth="1"/>
    <col min="13064" max="13064" width="1.85546875" style="76" customWidth="1"/>
    <col min="13065" max="13065" width="9.42578125" style="76" customWidth="1"/>
    <col min="13066" max="13066" width="1.85546875" style="76" customWidth="1"/>
    <col min="13067" max="13067" width="9.42578125" style="76" customWidth="1"/>
    <col min="13068" max="13068" width="1.85546875" style="76" customWidth="1"/>
    <col min="13069" max="13069" width="9.42578125" style="76" customWidth="1"/>
    <col min="13070" max="13070" width="1.85546875" style="76" customWidth="1"/>
    <col min="13071" max="13071" width="9.42578125" style="76" customWidth="1"/>
    <col min="13072" max="13072" width="1.85546875" style="76" customWidth="1"/>
    <col min="13073" max="13073" width="9.42578125" style="76" customWidth="1"/>
    <col min="13074" max="13074" width="1.140625" style="76" customWidth="1"/>
    <col min="13075" max="13075" width="9.42578125" style="76" customWidth="1"/>
    <col min="13076" max="13076" width="1.28515625" style="76" customWidth="1"/>
    <col min="13077" max="13077" width="9.42578125" style="76" customWidth="1"/>
    <col min="13078" max="13078" width="1.28515625" style="76" customWidth="1"/>
    <col min="13079" max="13079" width="9.42578125" style="76" customWidth="1"/>
    <col min="13080" max="13080" width="1" style="76" customWidth="1"/>
    <col min="13081" max="13081" width="10.42578125" style="76" customWidth="1"/>
    <col min="13082" max="13082" width="9.42578125" style="76" customWidth="1"/>
    <col min="13083" max="13083" width="1.42578125" style="76" customWidth="1"/>
    <col min="13084" max="13090" width="9.42578125" style="76" customWidth="1"/>
    <col min="13091" max="13091" width="10" style="76" customWidth="1"/>
    <col min="13092" max="13092" width="10.7109375" style="76" customWidth="1"/>
    <col min="13093" max="13093" width="12.28515625" style="76" customWidth="1"/>
    <col min="13094" max="13094" width="10.42578125" style="76" customWidth="1"/>
    <col min="13095" max="13095" width="9.42578125" style="76" customWidth="1"/>
    <col min="13096" max="13096" width="1.42578125" style="76" customWidth="1"/>
    <col min="13097" max="13104" width="9.42578125" style="76" customWidth="1"/>
    <col min="13105" max="13105" width="10" style="76" customWidth="1"/>
    <col min="13106" max="13106" width="9.42578125" style="76" customWidth="1"/>
    <col min="13107" max="13107" width="10.42578125" style="76" customWidth="1"/>
    <col min="13108" max="13108" width="9.42578125" style="76" customWidth="1"/>
    <col min="13109" max="13109" width="1.42578125" style="76" customWidth="1"/>
    <col min="13110" max="13117" width="9.42578125" style="76" customWidth="1"/>
    <col min="13118" max="13118" width="9.85546875" style="76" customWidth="1"/>
    <col min="13119" max="13119" width="9.42578125" style="76" customWidth="1"/>
    <col min="13120" max="13120" width="10.42578125" style="76" customWidth="1"/>
    <col min="13121" max="13121" width="9.42578125" style="76" customWidth="1"/>
    <col min="13122" max="13122" width="1.42578125" style="76" customWidth="1"/>
    <col min="13123" max="13130" width="9.42578125" style="76" customWidth="1"/>
    <col min="13131" max="13131" width="10" style="76" customWidth="1"/>
    <col min="13132" max="13132" width="9.42578125" style="76" customWidth="1"/>
    <col min="13133" max="13133" width="10.42578125" style="76" customWidth="1"/>
    <col min="13134" max="13134" width="9.42578125" style="76" customWidth="1"/>
    <col min="13135" max="13135" width="1.42578125" style="76" customWidth="1"/>
    <col min="13136" max="13143" width="9.42578125" style="76" customWidth="1"/>
    <col min="13144" max="13144" width="10" style="76" customWidth="1"/>
    <col min="13145" max="13145" width="9.42578125" style="76" customWidth="1"/>
    <col min="13146" max="13146" width="9.7109375" style="76" customWidth="1"/>
    <col min="13147" max="13312" width="9.5703125" style="76"/>
    <col min="13313" max="13313" width="10.140625" style="76" customWidth="1"/>
    <col min="13314" max="13314" width="0.140625" style="76" customWidth="1"/>
    <col min="13315" max="13315" width="9.42578125" style="76" customWidth="1"/>
    <col min="13316" max="13316" width="1.85546875" style="76" customWidth="1"/>
    <col min="13317" max="13317" width="9.42578125" style="76" customWidth="1"/>
    <col min="13318" max="13318" width="1.85546875" style="76" customWidth="1"/>
    <col min="13319" max="13319" width="9.42578125" style="76" customWidth="1"/>
    <col min="13320" max="13320" width="1.85546875" style="76" customWidth="1"/>
    <col min="13321" max="13321" width="9.42578125" style="76" customWidth="1"/>
    <col min="13322" max="13322" width="1.85546875" style="76" customWidth="1"/>
    <col min="13323" max="13323" width="9.42578125" style="76" customWidth="1"/>
    <col min="13324" max="13324" width="1.85546875" style="76" customWidth="1"/>
    <col min="13325" max="13325" width="9.42578125" style="76" customWidth="1"/>
    <col min="13326" max="13326" width="1.85546875" style="76" customWidth="1"/>
    <col min="13327" max="13327" width="9.42578125" style="76" customWidth="1"/>
    <col min="13328" max="13328" width="1.85546875" style="76" customWidth="1"/>
    <col min="13329" max="13329" width="9.42578125" style="76" customWidth="1"/>
    <col min="13330" max="13330" width="1.140625" style="76" customWidth="1"/>
    <col min="13331" max="13331" width="9.42578125" style="76" customWidth="1"/>
    <col min="13332" max="13332" width="1.28515625" style="76" customWidth="1"/>
    <col min="13333" max="13333" width="9.42578125" style="76" customWidth="1"/>
    <col min="13334" max="13334" width="1.28515625" style="76" customWidth="1"/>
    <col min="13335" max="13335" width="9.42578125" style="76" customWidth="1"/>
    <col min="13336" max="13336" width="1" style="76" customWidth="1"/>
    <col min="13337" max="13337" width="10.42578125" style="76" customWidth="1"/>
    <col min="13338" max="13338" width="9.42578125" style="76" customWidth="1"/>
    <col min="13339" max="13339" width="1.42578125" style="76" customWidth="1"/>
    <col min="13340" max="13346" width="9.42578125" style="76" customWidth="1"/>
    <col min="13347" max="13347" width="10" style="76" customWidth="1"/>
    <col min="13348" max="13348" width="10.7109375" style="76" customWidth="1"/>
    <col min="13349" max="13349" width="12.28515625" style="76" customWidth="1"/>
    <col min="13350" max="13350" width="10.42578125" style="76" customWidth="1"/>
    <col min="13351" max="13351" width="9.42578125" style="76" customWidth="1"/>
    <col min="13352" max="13352" width="1.42578125" style="76" customWidth="1"/>
    <col min="13353" max="13360" width="9.42578125" style="76" customWidth="1"/>
    <col min="13361" max="13361" width="10" style="76" customWidth="1"/>
    <col min="13362" max="13362" width="9.42578125" style="76" customWidth="1"/>
    <col min="13363" max="13363" width="10.42578125" style="76" customWidth="1"/>
    <col min="13364" max="13364" width="9.42578125" style="76" customWidth="1"/>
    <col min="13365" max="13365" width="1.42578125" style="76" customWidth="1"/>
    <col min="13366" max="13373" width="9.42578125" style="76" customWidth="1"/>
    <col min="13374" max="13374" width="9.85546875" style="76" customWidth="1"/>
    <col min="13375" max="13375" width="9.42578125" style="76" customWidth="1"/>
    <col min="13376" max="13376" width="10.42578125" style="76" customWidth="1"/>
    <col min="13377" max="13377" width="9.42578125" style="76" customWidth="1"/>
    <col min="13378" max="13378" width="1.42578125" style="76" customWidth="1"/>
    <col min="13379" max="13386" width="9.42578125" style="76" customWidth="1"/>
    <col min="13387" max="13387" width="10" style="76" customWidth="1"/>
    <col min="13388" max="13388" width="9.42578125" style="76" customWidth="1"/>
    <col min="13389" max="13389" width="10.42578125" style="76" customWidth="1"/>
    <col min="13390" max="13390" width="9.42578125" style="76" customWidth="1"/>
    <col min="13391" max="13391" width="1.42578125" style="76" customWidth="1"/>
    <col min="13392" max="13399" width="9.42578125" style="76" customWidth="1"/>
    <col min="13400" max="13400" width="10" style="76" customWidth="1"/>
    <col min="13401" max="13401" width="9.42578125" style="76" customWidth="1"/>
    <col min="13402" max="13402" width="9.7109375" style="76" customWidth="1"/>
    <col min="13403" max="13568" width="9.5703125" style="76"/>
    <col min="13569" max="13569" width="10.140625" style="76" customWidth="1"/>
    <col min="13570" max="13570" width="0.140625" style="76" customWidth="1"/>
    <col min="13571" max="13571" width="9.42578125" style="76" customWidth="1"/>
    <col min="13572" max="13572" width="1.85546875" style="76" customWidth="1"/>
    <col min="13573" max="13573" width="9.42578125" style="76" customWidth="1"/>
    <col min="13574" max="13574" width="1.85546875" style="76" customWidth="1"/>
    <col min="13575" max="13575" width="9.42578125" style="76" customWidth="1"/>
    <col min="13576" max="13576" width="1.85546875" style="76" customWidth="1"/>
    <col min="13577" max="13577" width="9.42578125" style="76" customWidth="1"/>
    <col min="13578" max="13578" width="1.85546875" style="76" customWidth="1"/>
    <col min="13579" max="13579" width="9.42578125" style="76" customWidth="1"/>
    <col min="13580" max="13580" width="1.85546875" style="76" customWidth="1"/>
    <col min="13581" max="13581" width="9.42578125" style="76" customWidth="1"/>
    <col min="13582" max="13582" width="1.85546875" style="76" customWidth="1"/>
    <col min="13583" max="13583" width="9.42578125" style="76" customWidth="1"/>
    <col min="13584" max="13584" width="1.85546875" style="76" customWidth="1"/>
    <col min="13585" max="13585" width="9.42578125" style="76" customWidth="1"/>
    <col min="13586" max="13586" width="1.140625" style="76" customWidth="1"/>
    <col min="13587" max="13587" width="9.42578125" style="76" customWidth="1"/>
    <col min="13588" max="13588" width="1.28515625" style="76" customWidth="1"/>
    <col min="13589" max="13589" width="9.42578125" style="76" customWidth="1"/>
    <col min="13590" max="13590" width="1.28515625" style="76" customWidth="1"/>
    <col min="13591" max="13591" width="9.42578125" style="76" customWidth="1"/>
    <col min="13592" max="13592" width="1" style="76" customWidth="1"/>
    <col min="13593" max="13593" width="10.42578125" style="76" customWidth="1"/>
    <col min="13594" max="13594" width="9.42578125" style="76" customWidth="1"/>
    <col min="13595" max="13595" width="1.42578125" style="76" customWidth="1"/>
    <col min="13596" max="13602" width="9.42578125" style="76" customWidth="1"/>
    <col min="13603" max="13603" width="10" style="76" customWidth="1"/>
    <col min="13604" max="13604" width="10.7109375" style="76" customWidth="1"/>
    <col min="13605" max="13605" width="12.28515625" style="76" customWidth="1"/>
    <col min="13606" max="13606" width="10.42578125" style="76" customWidth="1"/>
    <col min="13607" max="13607" width="9.42578125" style="76" customWidth="1"/>
    <col min="13608" max="13608" width="1.42578125" style="76" customWidth="1"/>
    <col min="13609" max="13616" width="9.42578125" style="76" customWidth="1"/>
    <col min="13617" max="13617" width="10" style="76" customWidth="1"/>
    <col min="13618" max="13618" width="9.42578125" style="76" customWidth="1"/>
    <col min="13619" max="13619" width="10.42578125" style="76" customWidth="1"/>
    <col min="13620" max="13620" width="9.42578125" style="76" customWidth="1"/>
    <col min="13621" max="13621" width="1.42578125" style="76" customWidth="1"/>
    <col min="13622" max="13629" width="9.42578125" style="76" customWidth="1"/>
    <col min="13630" max="13630" width="9.85546875" style="76" customWidth="1"/>
    <col min="13631" max="13631" width="9.42578125" style="76" customWidth="1"/>
    <col min="13632" max="13632" width="10.42578125" style="76" customWidth="1"/>
    <col min="13633" max="13633" width="9.42578125" style="76" customWidth="1"/>
    <col min="13634" max="13634" width="1.42578125" style="76" customWidth="1"/>
    <col min="13635" max="13642" width="9.42578125" style="76" customWidth="1"/>
    <col min="13643" max="13643" width="10" style="76" customWidth="1"/>
    <col min="13644" max="13644" width="9.42578125" style="76" customWidth="1"/>
    <col min="13645" max="13645" width="10.42578125" style="76" customWidth="1"/>
    <col min="13646" max="13646" width="9.42578125" style="76" customWidth="1"/>
    <col min="13647" max="13647" width="1.42578125" style="76" customWidth="1"/>
    <col min="13648" max="13655" width="9.42578125" style="76" customWidth="1"/>
    <col min="13656" max="13656" width="10" style="76" customWidth="1"/>
    <col min="13657" max="13657" width="9.42578125" style="76" customWidth="1"/>
    <col min="13658" max="13658" width="9.7109375" style="76" customWidth="1"/>
    <col min="13659" max="13824" width="9.5703125" style="76"/>
    <col min="13825" max="13825" width="10.140625" style="76" customWidth="1"/>
    <col min="13826" max="13826" width="0.140625" style="76" customWidth="1"/>
    <col min="13827" max="13827" width="9.42578125" style="76" customWidth="1"/>
    <col min="13828" max="13828" width="1.85546875" style="76" customWidth="1"/>
    <col min="13829" max="13829" width="9.42578125" style="76" customWidth="1"/>
    <col min="13830" max="13830" width="1.85546875" style="76" customWidth="1"/>
    <col min="13831" max="13831" width="9.42578125" style="76" customWidth="1"/>
    <col min="13832" max="13832" width="1.85546875" style="76" customWidth="1"/>
    <col min="13833" max="13833" width="9.42578125" style="76" customWidth="1"/>
    <col min="13834" max="13834" width="1.85546875" style="76" customWidth="1"/>
    <col min="13835" max="13835" width="9.42578125" style="76" customWidth="1"/>
    <col min="13836" max="13836" width="1.85546875" style="76" customWidth="1"/>
    <col min="13837" max="13837" width="9.42578125" style="76" customWidth="1"/>
    <col min="13838" max="13838" width="1.85546875" style="76" customWidth="1"/>
    <col min="13839" max="13839" width="9.42578125" style="76" customWidth="1"/>
    <col min="13840" max="13840" width="1.85546875" style="76" customWidth="1"/>
    <col min="13841" max="13841" width="9.42578125" style="76" customWidth="1"/>
    <col min="13842" max="13842" width="1.140625" style="76" customWidth="1"/>
    <col min="13843" max="13843" width="9.42578125" style="76" customWidth="1"/>
    <col min="13844" max="13844" width="1.28515625" style="76" customWidth="1"/>
    <col min="13845" max="13845" width="9.42578125" style="76" customWidth="1"/>
    <col min="13846" max="13846" width="1.28515625" style="76" customWidth="1"/>
    <col min="13847" max="13847" width="9.42578125" style="76" customWidth="1"/>
    <col min="13848" max="13848" width="1" style="76" customWidth="1"/>
    <col min="13849" max="13849" width="10.42578125" style="76" customWidth="1"/>
    <col min="13850" max="13850" width="9.42578125" style="76" customWidth="1"/>
    <col min="13851" max="13851" width="1.42578125" style="76" customWidth="1"/>
    <col min="13852" max="13858" width="9.42578125" style="76" customWidth="1"/>
    <col min="13859" max="13859" width="10" style="76" customWidth="1"/>
    <col min="13860" max="13860" width="10.7109375" style="76" customWidth="1"/>
    <col min="13861" max="13861" width="12.28515625" style="76" customWidth="1"/>
    <col min="13862" max="13862" width="10.42578125" style="76" customWidth="1"/>
    <col min="13863" max="13863" width="9.42578125" style="76" customWidth="1"/>
    <col min="13864" max="13864" width="1.42578125" style="76" customWidth="1"/>
    <col min="13865" max="13872" width="9.42578125" style="76" customWidth="1"/>
    <col min="13873" max="13873" width="10" style="76" customWidth="1"/>
    <col min="13874" max="13874" width="9.42578125" style="76" customWidth="1"/>
    <col min="13875" max="13875" width="10.42578125" style="76" customWidth="1"/>
    <col min="13876" max="13876" width="9.42578125" style="76" customWidth="1"/>
    <col min="13877" max="13877" width="1.42578125" style="76" customWidth="1"/>
    <col min="13878" max="13885" width="9.42578125" style="76" customWidth="1"/>
    <col min="13886" max="13886" width="9.85546875" style="76" customWidth="1"/>
    <col min="13887" max="13887" width="9.42578125" style="76" customWidth="1"/>
    <col min="13888" max="13888" width="10.42578125" style="76" customWidth="1"/>
    <col min="13889" max="13889" width="9.42578125" style="76" customWidth="1"/>
    <col min="13890" max="13890" width="1.42578125" style="76" customWidth="1"/>
    <col min="13891" max="13898" width="9.42578125" style="76" customWidth="1"/>
    <col min="13899" max="13899" width="10" style="76" customWidth="1"/>
    <col min="13900" max="13900" width="9.42578125" style="76" customWidth="1"/>
    <col min="13901" max="13901" width="10.42578125" style="76" customWidth="1"/>
    <col min="13902" max="13902" width="9.42578125" style="76" customWidth="1"/>
    <col min="13903" max="13903" width="1.42578125" style="76" customWidth="1"/>
    <col min="13904" max="13911" width="9.42578125" style="76" customWidth="1"/>
    <col min="13912" max="13912" width="10" style="76" customWidth="1"/>
    <col min="13913" max="13913" width="9.42578125" style="76" customWidth="1"/>
    <col min="13914" max="13914" width="9.7109375" style="76" customWidth="1"/>
    <col min="13915" max="14080" width="9.5703125" style="76"/>
    <col min="14081" max="14081" width="10.140625" style="76" customWidth="1"/>
    <col min="14082" max="14082" width="0.140625" style="76" customWidth="1"/>
    <col min="14083" max="14083" width="9.42578125" style="76" customWidth="1"/>
    <col min="14084" max="14084" width="1.85546875" style="76" customWidth="1"/>
    <col min="14085" max="14085" width="9.42578125" style="76" customWidth="1"/>
    <col min="14086" max="14086" width="1.85546875" style="76" customWidth="1"/>
    <col min="14087" max="14087" width="9.42578125" style="76" customWidth="1"/>
    <col min="14088" max="14088" width="1.85546875" style="76" customWidth="1"/>
    <col min="14089" max="14089" width="9.42578125" style="76" customWidth="1"/>
    <col min="14090" max="14090" width="1.85546875" style="76" customWidth="1"/>
    <col min="14091" max="14091" width="9.42578125" style="76" customWidth="1"/>
    <col min="14092" max="14092" width="1.85546875" style="76" customWidth="1"/>
    <col min="14093" max="14093" width="9.42578125" style="76" customWidth="1"/>
    <col min="14094" max="14094" width="1.85546875" style="76" customWidth="1"/>
    <col min="14095" max="14095" width="9.42578125" style="76" customWidth="1"/>
    <col min="14096" max="14096" width="1.85546875" style="76" customWidth="1"/>
    <col min="14097" max="14097" width="9.42578125" style="76" customWidth="1"/>
    <col min="14098" max="14098" width="1.140625" style="76" customWidth="1"/>
    <col min="14099" max="14099" width="9.42578125" style="76" customWidth="1"/>
    <col min="14100" max="14100" width="1.28515625" style="76" customWidth="1"/>
    <col min="14101" max="14101" width="9.42578125" style="76" customWidth="1"/>
    <col min="14102" max="14102" width="1.28515625" style="76" customWidth="1"/>
    <col min="14103" max="14103" width="9.42578125" style="76" customWidth="1"/>
    <col min="14104" max="14104" width="1" style="76" customWidth="1"/>
    <col min="14105" max="14105" width="10.42578125" style="76" customWidth="1"/>
    <col min="14106" max="14106" width="9.42578125" style="76" customWidth="1"/>
    <col min="14107" max="14107" width="1.42578125" style="76" customWidth="1"/>
    <col min="14108" max="14114" width="9.42578125" style="76" customWidth="1"/>
    <col min="14115" max="14115" width="10" style="76" customWidth="1"/>
    <col min="14116" max="14116" width="10.7109375" style="76" customWidth="1"/>
    <col min="14117" max="14117" width="12.28515625" style="76" customWidth="1"/>
    <col min="14118" max="14118" width="10.42578125" style="76" customWidth="1"/>
    <col min="14119" max="14119" width="9.42578125" style="76" customWidth="1"/>
    <col min="14120" max="14120" width="1.42578125" style="76" customWidth="1"/>
    <col min="14121" max="14128" width="9.42578125" style="76" customWidth="1"/>
    <col min="14129" max="14129" width="10" style="76" customWidth="1"/>
    <col min="14130" max="14130" width="9.42578125" style="76" customWidth="1"/>
    <col min="14131" max="14131" width="10.42578125" style="76" customWidth="1"/>
    <col min="14132" max="14132" width="9.42578125" style="76" customWidth="1"/>
    <col min="14133" max="14133" width="1.42578125" style="76" customWidth="1"/>
    <col min="14134" max="14141" width="9.42578125" style="76" customWidth="1"/>
    <col min="14142" max="14142" width="9.85546875" style="76" customWidth="1"/>
    <col min="14143" max="14143" width="9.42578125" style="76" customWidth="1"/>
    <col min="14144" max="14144" width="10.42578125" style="76" customWidth="1"/>
    <col min="14145" max="14145" width="9.42578125" style="76" customWidth="1"/>
    <col min="14146" max="14146" width="1.42578125" style="76" customWidth="1"/>
    <col min="14147" max="14154" width="9.42578125" style="76" customWidth="1"/>
    <col min="14155" max="14155" width="10" style="76" customWidth="1"/>
    <col min="14156" max="14156" width="9.42578125" style="76" customWidth="1"/>
    <col min="14157" max="14157" width="10.42578125" style="76" customWidth="1"/>
    <col min="14158" max="14158" width="9.42578125" style="76" customWidth="1"/>
    <col min="14159" max="14159" width="1.42578125" style="76" customWidth="1"/>
    <col min="14160" max="14167" width="9.42578125" style="76" customWidth="1"/>
    <col min="14168" max="14168" width="10" style="76" customWidth="1"/>
    <col min="14169" max="14169" width="9.42578125" style="76" customWidth="1"/>
    <col min="14170" max="14170" width="9.7109375" style="76" customWidth="1"/>
    <col min="14171" max="14336" width="9.5703125" style="76"/>
    <col min="14337" max="14337" width="10.140625" style="76" customWidth="1"/>
    <col min="14338" max="14338" width="0.140625" style="76" customWidth="1"/>
    <col min="14339" max="14339" width="9.42578125" style="76" customWidth="1"/>
    <col min="14340" max="14340" width="1.85546875" style="76" customWidth="1"/>
    <col min="14341" max="14341" width="9.42578125" style="76" customWidth="1"/>
    <col min="14342" max="14342" width="1.85546875" style="76" customWidth="1"/>
    <col min="14343" max="14343" width="9.42578125" style="76" customWidth="1"/>
    <col min="14344" max="14344" width="1.85546875" style="76" customWidth="1"/>
    <col min="14345" max="14345" width="9.42578125" style="76" customWidth="1"/>
    <col min="14346" max="14346" width="1.85546875" style="76" customWidth="1"/>
    <col min="14347" max="14347" width="9.42578125" style="76" customWidth="1"/>
    <col min="14348" max="14348" width="1.85546875" style="76" customWidth="1"/>
    <col min="14349" max="14349" width="9.42578125" style="76" customWidth="1"/>
    <col min="14350" max="14350" width="1.85546875" style="76" customWidth="1"/>
    <col min="14351" max="14351" width="9.42578125" style="76" customWidth="1"/>
    <col min="14352" max="14352" width="1.85546875" style="76" customWidth="1"/>
    <col min="14353" max="14353" width="9.42578125" style="76" customWidth="1"/>
    <col min="14354" max="14354" width="1.140625" style="76" customWidth="1"/>
    <col min="14355" max="14355" width="9.42578125" style="76" customWidth="1"/>
    <col min="14356" max="14356" width="1.28515625" style="76" customWidth="1"/>
    <col min="14357" max="14357" width="9.42578125" style="76" customWidth="1"/>
    <col min="14358" max="14358" width="1.28515625" style="76" customWidth="1"/>
    <col min="14359" max="14359" width="9.42578125" style="76" customWidth="1"/>
    <col min="14360" max="14360" width="1" style="76" customWidth="1"/>
    <col min="14361" max="14361" width="10.42578125" style="76" customWidth="1"/>
    <col min="14362" max="14362" width="9.42578125" style="76" customWidth="1"/>
    <col min="14363" max="14363" width="1.42578125" style="76" customWidth="1"/>
    <col min="14364" max="14370" width="9.42578125" style="76" customWidth="1"/>
    <col min="14371" max="14371" width="10" style="76" customWidth="1"/>
    <col min="14372" max="14372" width="10.7109375" style="76" customWidth="1"/>
    <col min="14373" max="14373" width="12.28515625" style="76" customWidth="1"/>
    <col min="14374" max="14374" width="10.42578125" style="76" customWidth="1"/>
    <col min="14375" max="14375" width="9.42578125" style="76" customWidth="1"/>
    <col min="14376" max="14376" width="1.42578125" style="76" customWidth="1"/>
    <col min="14377" max="14384" width="9.42578125" style="76" customWidth="1"/>
    <col min="14385" max="14385" width="10" style="76" customWidth="1"/>
    <col min="14386" max="14386" width="9.42578125" style="76" customWidth="1"/>
    <col min="14387" max="14387" width="10.42578125" style="76" customWidth="1"/>
    <col min="14388" max="14388" width="9.42578125" style="76" customWidth="1"/>
    <col min="14389" max="14389" width="1.42578125" style="76" customWidth="1"/>
    <col min="14390" max="14397" width="9.42578125" style="76" customWidth="1"/>
    <col min="14398" max="14398" width="9.85546875" style="76" customWidth="1"/>
    <col min="14399" max="14399" width="9.42578125" style="76" customWidth="1"/>
    <col min="14400" max="14400" width="10.42578125" style="76" customWidth="1"/>
    <col min="14401" max="14401" width="9.42578125" style="76" customWidth="1"/>
    <col min="14402" max="14402" width="1.42578125" style="76" customWidth="1"/>
    <col min="14403" max="14410" width="9.42578125" style="76" customWidth="1"/>
    <col min="14411" max="14411" width="10" style="76" customWidth="1"/>
    <col min="14412" max="14412" width="9.42578125" style="76" customWidth="1"/>
    <col min="14413" max="14413" width="10.42578125" style="76" customWidth="1"/>
    <col min="14414" max="14414" width="9.42578125" style="76" customWidth="1"/>
    <col min="14415" max="14415" width="1.42578125" style="76" customWidth="1"/>
    <col min="14416" max="14423" width="9.42578125" style="76" customWidth="1"/>
    <col min="14424" max="14424" width="10" style="76" customWidth="1"/>
    <col min="14425" max="14425" width="9.42578125" style="76" customWidth="1"/>
    <col min="14426" max="14426" width="9.7109375" style="76" customWidth="1"/>
    <col min="14427" max="14592" width="9.5703125" style="76"/>
    <col min="14593" max="14593" width="10.140625" style="76" customWidth="1"/>
    <col min="14594" max="14594" width="0.140625" style="76" customWidth="1"/>
    <col min="14595" max="14595" width="9.42578125" style="76" customWidth="1"/>
    <col min="14596" max="14596" width="1.85546875" style="76" customWidth="1"/>
    <col min="14597" max="14597" width="9.42578125" style="76" customWidth="1"/>
    <col min="14598" max="14598" width="1.85546875" style="76" customWidth="1"/>
    <col min="14599" max="14599" width="9.42578125" style="76" customWidth="1"/>
    <col min="14600" max="14600" width="1.85546875" style="76" customWidth="1"/>
    <col min="14601" max="14601" width="9.42578125" style="76" customWidth="1"/>
    <col min="14602" max="14602" width="1.85546875" style="76" customWidth="1"/>
    <col min="14603" max="14603" width="9.42578125" style="76" customWidth="1"/>
    <col min="14604" max="14604" width="1.85546875" style="76" customWidth="1"/>
    <col min="14605" max="14605" width="9.42578125" style="76" customWidth="1"/>
    <col min="14606" max="14606" width="1.85546875" style="76" customWidth="1"/>
    <col min="14607" max="14607" width="9.42578125" style="76" customWidth="1"/>
    <col min="14608" max="14608" width="1.85546875" style="76" customWidth="1"/>
    <col min="14609" max="14609" width="9.42578125" style="76" customWidth="1"/>
    <col min="14610" max="14610" width="1.140625" style="76" customWidth="1"/>
    <col min="14611" max="14611" width="9.42578125" style="76" customWidth="1"/>
    <col min="14612" max="14612" width="1.28515625" style="76" customWidth="1"/>
    <col min="14613" max="14613" width="9.42578125" style="76" customWidth="1"/>
    <col min="14614" max="14614" width="1.28515625" style="76" customWidth="1"/>
    <col min="14615" max="14615" width="9.42578125" style="76" customWidth="1"/>
    <col min="14616" max="14616" width="1" style="76" customWidth="1"/>
    <col min="14617" max="14617" width="10.42578125" style="76" customWidth="1"/>
    <col min="14618" max="14618" width="9.42578125" style="76" customWidth="1"/>
    <col min="14619" max="14619" width="1.42578125" style="76" customWidth="1"/>
    <col min="14620" max="14626" width="9.42578125" style="76" customWidth="1"/>
    <col min="14627" max="14627" width="10" style="76" customWidth="1"/>
    <col min="14628" max="14628" width="10.7109375" style="76" customWidth="1"/>
    <col min="14629" max="14629" width="12.28515625" style="76" customWidth="1"/>
    <col min="14630" max="14630" width="10.42578125" style="76" customWidth="1"/>
    <col min="14631" max="14631" width="9.42578125" style="76" customWidth="1"/>
    <col min="14632" max="14632" width="1.42578125" style="76" customWidth="1"/>
    <col min="14633" max="14640" width="9.42578125" style="76" customWidth="1"/>
    <col min="14641" max="14641" width="10" style="76" customWidth="1"/>
    <col min="14642" max="14642" width="9.42578125" style="76" customWidth="1"/>
    <col min="14643" max="14643" width="10.42578125" style="76" customWidth="1"/>
    <col min="14644" max="14644" width="9.42578125" style="76" customWidth="1"/>
    <col min="14645" max="14645" width="1.42578125" style="76" customWidth="1"/>
    <col min="14646" max="14653" width="9.42578125" style="76" customWidth="1"/>
    <col min="14654" max="14654" width="9.85546875" style="76" customWidth="1"/>
    <col min="14655" max="14655" width="9.42578125" style="76" customWidth="1"/>
    <col min="14656" max="14656" width="10.42578125" style="76" customWidth="1"/>
    <col min="14657" max="14657" width="9.42578125" style="76" customWidth="1"/>
    <col min="14658" max="14658" width="1.42578125" style="76" customWidth="1"/>
    <col min="14659" max="14666" width="9.42578125" style="76" customWidth="1"/>
    <col min="14667" max="14667" width="10" style="76" customWidth="1"/>
    <col min="14668" max="14668" width="9.42578125" style="76" customWidth="1"/>
    <col min="14669" max="14669" width="10.42578125" style="76" customWidth="1"/>
    <col min="14670" max="14670" width="9.42578125" style="76" customWidth="1"/>
    <col min="14671" max="14671" width="1.42578125" style="76" customWidth="1"/>
    <col min="14672" max="14679" width="9.42578125" style="76" customWidth="1"/>
    <col min="14680" max="14680" width="10" style="76" customWidth="1"/>
    <col min="14681" max="14681" width="9.42578125" style="76" customWidth="1"/>
    <col min="14682" max="14682" width="9.7109375" style="76" customWidth="1"/>
    <col min="14683" max="14848" width="9.5703125" style="76"/>
    <col min="14849" max="14849" width="10.140625" style="76" customWidth="1"/>
    <col min="14850" max="14850" width="0.140625" style="76" customWidth="1"/>
    <col min="14851" max="14851" width="9.42578125" style="76" customWidth="1"/>
    <col min="14852" max="14852" width="1.85546875" style="76" customWidth="1"/>
    <col min="14853" max="14853" width="9.42578125" style="76" customWidth="1"/>
    <col min="14854" max="14854" width="1.85546875" style="76" customWidth="1"/>
    <col min="14855" max="14855" width="9.42578125" style="76" customWidth="1"/>
    <col min="14856" max="14856" width="1.85546875" style="76" customWidth="1"/>
    <col min="14857" max="14857" width="9.42578125" style="76" customWidth="1"/>
    <col min="14858" max="14858" width="1.85546875" style="76" customWidth="1"/>
    <col min="14859" max="14859" width="9.42578125" style="76" customWidth="1"/>
    <col min="14860" max="14860" width="1.85546875" style="76" customWidth="1"/>
    <col min="14861" max="14861" width="9.42578125" style="76" customWidth="1"/>
    <col min="14862" max="14862" width="1.85546875" style="76" customWidth="1"/>
    <col min="14863" max="14863" width="9.42578125" style="76" customWidth="1"/>
    <col min="14864" max="14864" width="1.85546875" style="76" customWidth="1"/>
    <col min="14865" max="14865" width="9.42578125" style="76" customWidth="1"/>
    <col min="14866" max="14866" width="1.140625" style="76" customWidth="1"/>
    <col min="14867" max="14867" width="9.42578125" style="76" customWidth="1"/>
    <col min="14868" max="14868" width="1.28515625" style="76" customWidth="1"/>
    <col min="14869" max="14869" width="9.42578125" style="76" customWidth="1"/>
    <col min="14870" max="14870" width="1.28515625" style="76" customWidth="1"/>
    <col min="14871" max="14871" width="9.42578125" style="76" customWidth="1"/>
    <col min="14872" max="14872" width="1" style="76" customWidth="1"/>
    <col min="14873" max="14873" width="10.42578125" style="76" customWidth="1"/>
    <col min="14874" max="14874" width="9.42578125" style="76" customWidth="1"/>
    <col min="14875" max="14875" width="1.42578125" style="76" customWidth="1"/>
    <col min="14876" max="14882" width="9.42578125" style="76" customWidth="1"/>
    <col min="14883" max="14883" width="10" style="76" customWidth="1"/>
    <col min="14884" max="14884" width="10.7109375" style="76" customWidth="1"/>
    <col min="14885" max="14885" width="12.28515625" style="76" customWidth="1"/>
    <col min="14886" max="14886" width="10.42578125" style="76" customWidth="1"/>
    <col min="14887" max="14887" width="9.42578125" style="76" customWidth="1"/>
    <col min="14888" max="14888" width="1.42578125" style="76" customWidth="1"/>
    <col min="14889" max="14896" width="9.42578125" style="76" customWidth="1"/>
    <col min="14897" max="14897" width="10" style="76" customWidth="1"/>
    <col min="14898" max="14898" width="9.42578125" style="76" customWidth="1"/>
    <col min="14899" max="14899" width="10.42578125" style="76" customWidth="1"/>
    <col min="14900" max="14900" width="9.42578125" style="76" customWidth="1"/>
    <col min="14901" max="14901" width="1.42578125" style="76" customWidth="1"/>
    <col min="14902" max="14909" width="9.42578125" style="76" customWidth="1"/>
    <col min="14910" max="14910" width="9.85546875" style="76" customWidth="1"/>
    <col min="14911" max="14911" width="9.42578125" style="76" customWidth="1"/>
    <col min="14912" max="14912" width="10.42578125" style="76" customWidth="1"/>
    <col min="14913" max="14913" width="9.42578125" style="76" customWidth="1"/>
    <col min="14914" max="14914" width="1.42578125" style="76" customWidth="1"/>
    <col min="14915" max="14922" width="9.42578125" style="76" customWidth="1"/>
    <col min="14923" max="14923" width="10" style="76" customWidth="1"/>
    <col min="14924" max="14924" width="9.42578125" style="76" customWidth="1"/>
    <col min="14925" max="14925" width="10.42578125" style="76" customWidth="1"/>
    <col min="14926" max="14926" width="9.42578125" style="76" customWidth="1"/>
    <col min="14927" max="14927" width="1.42578125" style="76" customWidth="1"/>
    <col min="14928" max="14935" width="9.42578125" style="76" customWidth="1"/>
    <col min="14936" max="14936" width="10" style="76" customWidth="1"/>
    <col min="14937" max="14937" width="9.42578125" style="76" customWidth="1"/>
    <col min="14938" max="14938" width="9.7109375" style="76" customWidth="1"/>
    <col min="14939" max="15104" width="9.5703125" style="76"/>
    <col min="15105" max="15105" width="10.140625" style="76" customWidth="1"/>
    <col min="15106" max="15106" width="0.140625" style="76" customWidth="1"/>
    <col min="15107" max="15107" width="9.42578125" style="76" customWidth="1"/>
    <col min="15108" max="15108" width="1.85546875" style="76" customWidth="1"/>
    <col min="15109" max="15109" width="9.42578125" style="76" customWidth="1"/>
    <col min="15110" max="15110" width="1.85546875" style="76" customWidth="1"/>
    <col min="15111" max="15111" width="9.42578125" style="76" customWidth="1"/>
    <col min="15112" max="15112" width="1.85546875" style="76" customWidth="1"/>
    <col min="15113" max="15113" width="9.42578125" style="76" customWidth="1"/>
    <col min="15114" max="15114" width="1.85546875" style="76" customWidth="1"/>
    <col min="15115" max="15115" width="9.42578125" style="76" customWidth="1"/>
    <col min="15116" max="15116" width="1.85546875" style="76" customWidth="1"/>
    <col min="15117" max="15117" width="9.42578125" style="76" customWidth="1"/>
    <col min="15118" max="15118" width="1.85546875" style="76" customWidth="1"/>
    <col min="15119" max="15119" width="9.42578125" style="76" customWidth="1"/>
    <col min="15120" max="15120" width="1.85546875" style="76" customWidth="1"/>
    <col min="15121" max="15121" width="9.42578125" style="76" customWidth="1"/>
    <col min="15122" max="15122" width="1.140625" style="76" customWidth="1"/>
    <col min="15123" max="15123" width="9.42578125" style="76" customWidth="1"/>
    <col min="15124" max="15124" width="1.28515625" style="76" customWidth="1"/>
    <col min="15125" max="15125" width="9.42578125" style="76" customWidth="1"/>
    <col min="15126" max="15126" width="1.28515625" style="76" customWidth="1"/>
    <col min="15127" max="15127" width="9.42578125" style="76" customWidth="1"/>
    <col min="15128" max="15128" width="1" style="76" customWidth="1"/>
    <col min="15129" max="15129" width="10.42578125" style="76" customWidth="1"/>
    <col min="15130" max="15130" width="9.42578125" style="76" customWidth="1"/>
    <col min="15131" max="15131" width="1.42578125" style="76" customWidth="1"/>
    <col min="15132" max="15138" width="9.42578125" style="76" customWidth="1"/>
    <col min="15139" max="15139" width="10" style="76" customWidth="1"/>
    <col min="15140" max="15140" width="10.7109375" style="76" customWidth="1"/>
    <col min="15141" max="15141" width="12.28515625" style="76" customWidth="1"/>
    <col min="15142" max="15142" width="10.42578125" style="76" customWidth="1"/>
    <col min="15143" max="15143" width="9.42578125" style="76" customWidth="1"/>
    <col min="15144" max="15144" width="1.42578125" style="76" customWidth="1"/>
    <col min="15145" max="15152" width="9.42578125" style="76" customWidth="1"/>
    <col min="15153" max="15153" width="10" style="76" customWidth="1"/>
    <col min="15154" max="15154" width="9.42578125" style="76" customWidth="1"/>
    <col min="15155" max="15155" width="10.42578125" style="76" customWidth="1"/>
    <col min="15156" max="15156" width="9.42578125" style="76" customWidth="1"/>
    <col min="15157" max="15157" width="1.42578125" style="76" customWidth="1"/>
    <col min="15158" max="15165" width="9.42578125" style="76" customWidth="1"/>
    <col min="15166" max="15166" width="9.85546875" style="76" customWidth="1"/>
    <col min="15167" max="15167" width="9.42578125" style="76" customWidth="1"/>
    <col min="15168" max="15168" width="10.42578125" style="76" customWidth="1"/>
    <col min="15169" max="15169" width="9.42578125" style="76" customWidth="1"/>
    <col min="15170" max="15170" width="1.42578125" style="76" customWidth="1"/>
    <col min="15171" max="15178" width="9.42578125" style="76" customWidth="1"/>
    <col min="15179" max="15179" width="10" style="76" customWidth="1"/>
    <col min="15180" max="15180" width="9.42578125" style="76" customWidth="1"/>
    <col min="15181" max="15181" width="10.42578125" style="76" customWidth="1"/>
    <col min="15182" max="15182" width="9.42578125" style="76" customWidth="1"/>
    <col min="15183" max="15183" width="1.42578125" style="76" customWidth="1"/>
    <col min="15184" max="15191" width="9.42578125" style="76" customWidth="1"/>
    <col min="15192" max="15192" width="10" style="76" customWidth="1"/>
    <col min="15193" max="15193" width="9.42578125" style="76" customWidth="1"/>
    <col min="15194" max="15194" width="9.7109375" style="76" customWidth="1"/>
    <col min="15195" max="15360" width="9.5703125" style="76"/>
    <col min="15361" max="15361" width="10.140625" style="76" customWidth="1"/>
    <col min="15362" max="15362" width="0.140625" style="76" customWidth="1"/>
    <col min="15363" max="15363" width="9.42578125" style="76" customWidth="1"/>
    <col min="15364" max="15364" width="1.85546875" style="76" customWidth="1"/>
    <col min="15365" max="15365" width="9.42578125" style="76" customWidth="1"/>
    <col min="15366" max="15366" width="1.85546875" style="76" customWidth="1"/>
    <col min="15367" max="15367" width="9.42578125" style="76" customWidth="1"/>
    <col min="15368" max="15368" width="1.85546875" style="76" customWidth="1"/>
    <col min="15369" max="15369" width="9.42578125" style="76" customWidth="1"/>
    <col min="15370" max="15370" width="1.85546875" style="76" customWidth="1"/>
    <col min="15371" max="15371" width="9.42578125" style="76" customWidth="1"/>
    <col min="15372" max="15372" width="1.85546875" style="76" customWidth="1"/>
    <col min="15373" max="15373" width="9.42578125" style="76" customWidth="1"/>
    <col min="15374" max="15374" width="1.85546875" style="76" customWidth="1"/>
    <col min="15375" max="15375" width="9.42578125" style="76" customWidth="1"/>
    <col min="15376" max="15376" width="1.85546875" style="76" customWidth="1"/>
    <col min="15377" max="15377" width="9.42578125" style="76" customWidth="1"/>
    <col min="15378" max="15378" width="1.140625" style="76" customWidth="1"/>
    <col min="15379" max="15379" width="9.42578125" style="76" customWidth="1"/>
    <col min="15380" max="15380" width="1.28515625" style="76" customWidth="1"/>
    <col min="15381" max="15381" width="9.42578125" style="76" customWidth="1"/>
    <col min="15382" max="15382" width="1.28515625" style="76" customWidth="1"/>
    <col min="15383" max="15383" width="9.42578125" style="76" customWidth="1"/>
    <col min="15384" max="15384" width="1" style="76" customWidth="1"/>
    <col min="15385" max="15385" width="10.42578125" style="76" customWidth="1"/>
    <col min="15386" max="15386" width="9.42578125" style="76" customWidth="1"/>
    <col min="15387" max="15387" width="1.42578125" style="76" customWidth="1"/>
    <col min="15388" max="15394" width="9.42578125" style="76" customWidth="1"/>
    <col min="15395" max="15395" width="10" style="76" customWidth="1"/>
    <col min="15396" max="15396" width="10.7109375" style="76" customWidth="1"/>
    <col min="15397" max="15397" width="12.28515625" style="76" customWidth="1"/>
    <col min="15398" max="15398" width="10.42578125" style="76" customWidth="1"/>
    <col min="15399" max="15399" width="9.42578125" style="76" customWidth="1"/>
    <col min="15400" max="15400" width="1.42578125" style="76" customWidth="1"/>
    <col min="15401" max="15408" width="9.42578125" style="76" customWidth="1"/>
    <col min="15409" max="15409" width="10" style="76" customWidth="1"/>
    <col min="15410" max="15410" width="9.42578125" style="76" customWidth="1"/>
    <col min="15411" max="15411" width="10.42578125" style="76" customWidth="1"/>
    <col min="15412" max="15412" width="9.42578125" style="76" customWidth="1"/>
    <col min="15413" max="15413" width="1.42578125" style="76" customWidth="1"/>
    <col min="15414" max="15421" width="9.42578125" style="76" customWidth="1"/>
    <col min="15422" max="15422" width="9.85546875" style="76" customWidth="1"/>
    <col min="15423" max="15423" width="9.42578125" style="76" customWidth="1"/>
    <col min="15424" max="15424" width="10.42578125" style="76" customWidth="1"/>
    <col min="15425" max="15425" width="9.42578125" style="76" customWidth="1"/>
    <col min="15426" max="15426" width="1.42578125" style="76" customWidth="1"/>
    <col min="15427" max="15434" width="9.42578125" style="76" customWidth="1"/>
    <col min="15435" max="15435" width="10" style="76" customWidth="1"/>
    <col min="15436" max="15436" width="9.42578125" style="76" customWidth="1"/>
    <col min="15437" max="15437" width="10.42578125" style="76" customWidth="1"/>
    <col min="15438" max="15438" width="9.42578125" style="76" customWidth="1"/>
    <col min="15439" max="15439" width="1.42578125" style="76" customWidth="1"/>
    <col min="15440" max="15447" width="9.42578125" style="76" customWidth="1"/>
    <col min="15448" max="15448" width="10" style="76" customWidth="1"/>
    <col min="15449" max="15449" width="9.42578125" style="76" customWidth="1"/>
    <col min="15450" max="15450" width="9.7109375" style="76" customWidth="1"/>
    <col min="15451" max="15616" width="9.5703125" style="76"/>
    <col min="15617" max="15617" width="10.140625" style="76" customWidth="1"/>
    <col min="15618" max="15618" width="0.140625" style="76" customWidth="1"/>
    <col min="15619" max="15619" width="9.42578125" style="76" customWidth="1"/>
    <col min="15620" max="15620" width="1.85546875" style="76" customWidth="1"/>
    <col min="15621" max="15621" width="9.42578125" style="76" customWidth="1"/>
    <col min="15622" max="15622" width="1.85546875" style="76" customWidth="1"/>
    <col min="15623" max="15623" width="9.42578125" style="76" customWidth="1"/>
    <col min="15624" max="15624" width="1.85546875" style="76" customWidth="1"/>
    <col min="15625" max="15625" width="9.42578125" style="76" customWidth="1"/>
    <col min="15626" max="15626" width="1.85546875" style="76" customWidth="1"/>
    <col min="15627" max="15627" width="9.42578125" style="76" customWidth="1"/>
    <col min="15628" max="15628" width="1.85546875" style="76" customWidth="1"/>
    <col min="15629" max="15629" width="9.42578125" style="76" customWidth="1"/>
    <col min="15630" max="15630" width="1.85546875" style="76" customWidth="1"/>
    <col min="15631" max="15631" width="9.42578125" style="76" customWidth="1"/>
    <col min="15632" max="15632" width="1.85546875" style="76" customWidth="1"/>
    <col min="15633" max="15633" width="9.42578125" style="76" customWidth="1"/>
    <col min="15634" max="15634" width="1.140625" style="76" customWidth="1"/>
    <col min="15635" max="15635" width="9.42578125" style="76" customWidth="1"/>
    <col min="15636" max="15636" width="1.28515625" style="76" customWidth="1"/>
    <col min="15637" max="15637" width="9.42578125" style="76" customWidth="1"/>
    <col min="15638" max="15638" width="1.28515625" style="76" customWidth="1"/>
    <col min="15639" max="15639" width="9.42578125" style="76" customWidth="1"/>
    <col min="15640" max="15640" width="1" style="76" customWidth="1"/>
    <col min="15641" max="15641" width="10.42578125" style="76" customWidth="1"/>
    <col min="15642" max="15642" width="9.42578125" style="76" customWidth="1"/>
    <col min="15643" max="15643" width="1.42578125" style="76" customWidth="1"/>
    <col min="15644" max="15650" width="9.42578125" style="76" customWidth="1"/>
    <col min="15651" max="15651" width="10" style="76" customWidth="1"/>
    <col min="15652" max="15652" width="10.7109375" style="76" customWidth="1"/>
    <col min="15653" max="15653" width="12.28515625" style="76" customWidth="1"/>
    <col min="15654" max="15654" width="10.42578125" style="76" customWidth="1"/>
    <col min="15655" max="15655" width="9.42578125" style="76" customWidth="1"/>
    <col min="15656" max="15656" width="1.42578125" style="76" customWidth="1"/>
    <col min="15657" max="15664" width="9.42578125" style="76" customWidth="1"/>
    <col min="15665" max="15665" width="10" style="76" customWidth="1"/>
    <col min="15666" max="15666" width="9.42578125" style="76" customWidth="1"/>
    <col min="15667" max="15667" width="10.42578125" style="76" customWidth="1"/>
    <col min="15668" max="15668" width="9.42578125" style="76" customWidth="1"/>
    <col min="15669" max="15669" width="1.42578125" style="76" customWidth="1"/>
    <col min="15670" max="15677" width="9.42578125" style="76" customWidth="1"/>
    <col min="15678" max="15678" width="9.85546875" style="76" customWidth="1"/>
    <col min="15679" max="15679" width="9.42578125" style="76" customWidth="1"/>
    <col min="15680" max="15680" width="10.42578125" style="76" customWidth="1"/>
    <col min="15681" max="15681" width="9.42578125" style="76" customWidth="1"/>
    <col min="15682" max="15682" width="1.42578125" style="76" customWidth="1"/>
    <col min="15683" max="15690" width="9.42578125" style="76" customWidth="1"/>
    <col min="15691" max="15691" width="10" style="76" customWidth="1"/>
    <col min="15692" max="15692" width="9.42578125" style="76" customWidth="1"/>
    <col min="15693" max="15693" width="10.42578125" style="76" customWidth="1"/>
    <col min="15694" max="15694" width="9.42578125" style="76" customWidth="1"/>
    <col min="15695" max="15695" width="1.42578125" style="76" customWidth="1"/>
    <col min="15696" max="15703" width="9.42578125" style="76" customWidth="1"/>
    <col min="15704" max="15704" width="10" style="76" customWidth="1"/>
    <col min="15705" max="15705" width="9.42578125" style="76" customWidth="1"/>
    <col min="15706" max="15706" width="9.7109375" style="76" customWidth="1"/>
    <col min="15707" max="15872" width="9.5703125" style="76"/>
    <col min="15873" max="15873" width="10.140625" style="76" customWidth="1"/>
    <col min="15874" max="15874" width="0.140625" style="76" customWidth="1"/>
    <col min="15875" max="15875" width="9.42578125" style="76" customWidth="1"/>
    <col min="15876" max="15876" width="1.85546875" style="76" customWidth="1"/>
    <col min="15877" max="15877" width="9.42578125" style="76" customWidth="1"/>
    <col min="15878" max="15878" width="1.85546875" style="76" customWidth="1"/>
    <col min="15879" max="15879" width="9.42578125" style="76" customWidth="1"/>
    <col min="15880" max="15880" width="1.85546875" style="76" customWidth="1"/>
    <col min="15881" max="15881" width="9.42578125" style="76" customWidth="1"/>
    <col min="15882" max="15882" width="1.85546875" style="76" customWidth="1"/>
    <col min="15883" max="15883" width="9.42578125" style="76" customWidth="1"/>
    <col min="15884" max="15884" width="1.85546875" style="76" customWidth="1"/>
    <col min="15885" max="15885" width="9.42578125" style="76" customWidth="1"/>
    <col min="15886" max="15886" width="1.85546875" style="76" customWidth="1"/>
    <col min="15887" max="15887" width="9.42578125" style="76" customWidth="1"/>
    <col min="15888" max="15888" width="1.85546875" style="76" customWidth="1"/>
    <col min="15889" max="15889" width="9.42578125" style="76" customWidth="1"/>
    <col min="15890" max="15890" width="1.140625" style="76" customWidth="1"/>
    <col min="15891" max="15891" width="9.42578125" style="76" customWidth="1"/>
    <col min="15892" max="15892" width="1.28515625" style="76" customWidth="1"/>
    <col min="15893" max="15893" width="9.42578125" style="76" customWidth="1"/>
    <col min="15894" max="15894" width="1.28515625" style="76" customWidth="1"/>
    <col min="15895" max="15895" width="9.42578125" style="76" customWidth="1"/>
    <col min="15896" max="15896" width="1" style="76" customWidth="1"/>
    <col min="15897" max="15897" width="10.42578125" style="76" customWidth="1"/>
    <col min="15898" max="15898" width="9.42578125" style="76" customWidth="1"/>
    <col min="15899" max="15899" width="1.42578125" style="76" customWidth="1"/>
    <col min="15900" max="15906" width="9.42578125" style="76" customWidth="1"/>
    <col min="15907" max="15907" width="10" style="76" customWidth="1"/>
    <col min="15908" max="15908" width="10.7109375" style="76" customWidth="1"/>
    <col min="15909" max="15909" width="12.28515625" style="76" customWidth="1"/>
    <col min="15910" max="15910" width="10.42578125" style="76" customWidth="1"/>
    <col min="15911" max="15911" width="9.42578125" style="76" customWidth="1"/>
    <col min="15912" max="15912" width="1.42578125" style="76" customWidth="1"/>
    <col min="15913" max="15920" width="9.42578125" style="76" customWidth="1"/>
    <col min="15921" max="15921" width="10" style="76" customWidth="1"/>
    <col min="15922" max="15922" width="9.42578125" style="76" customWidth="1"/>
    <col min="15923" max="15923" width="10.42578125" style="76" customWidth="1"/>
    <col min="15924" max="15924" width="9.42578125" style="76" customWidth="1"/>
    <col min="15925" max="15925" width="1.42578125" style="76" customWidth="1"/>
    <col min="15926" max="15933" width="9.42578125" style="76" customWidth="1"/>
    <col min="15934" max="15934" width="9.85546875" style="76" customWidth="1"/>
    <col min="15935" max="15935" width="9.42578125" style="76" customWidth="1"/>
    <col min="15936" max="15936" width="10.42578125" style="76" customWidth="1"/>
    <col min="15937" max="15937" width="9.42578125" style="76" customWidth="1"/>
    <col min="15938" max="15938" width="1.42578125" style="76" customWidth="1"/>
    <col min="15939" max="15946" width="9.42578125" style="76" customWidth="1"/>
    <col min="15947" max="15947" width="10" style="76" customWidth="1"/>
    <col min="15948" max="15948" width="9.42578125" style="76" customWidth="1"/>
    <col min="15949" max="15949" width="10.42578125" style="76" customWidth="1"/>
    <col min="15950" max="15950" width="9.42578125" style="76" customWidth="1"/>
    <col min="15951" max="15951" width="1.42578125" style="76" customWidth="1"/>
    <col min="15952" max="15959" width="9.42578125" style="76" customWidth="1"/>
    <col min="15960" max="15960" width="10" style="76" customWidth="1"/>
    <col min="15961" max="15961" width="9.42578125" style="76" customWidth="1"/>
    <col min="15962" max="15962" width="9.7109375" style="76" customWidth="1"/>
    <col min="15963" max="16128" width="9.5703125" style="76"/>
    <col min="16129" max="16129" width="10.140625" style="76" customWidth="1"/>
    <col min="16130" max="16130" width="0.140625" style="76" customWidth="1"/>
    <col min="16131" max="16131" width="9.42578125" style="76" customWidth="1"/>
    <col min="16132" max="16132" width="1.85546875" style="76" customWidth="1"/>
    <col min="16133" max="16133" width="9.42578125" style="76" customWidth="1"/>
    <col min="16134" max="16134" width="1.85546875" style="76" customWidth="1"/>
    <col min="16135" max="16135" width="9.42578125" style="76" customWidth="1"/>
    <col min="16136" max="16136" width="1.85546875" style="76" customWidth="1"/>
    <col min="16137" max="16137" width="9.42578125" style="76" customWidth="1"/>
    <col min="16138" max="16138" width="1.85546875" style="76" customWidth="1"/>
    <col min="16139" max="16139" width="9.42578125" style="76" customWidth="1"/>
    <col min="16140" max="16140" width="1.85546875" style="76" customWidth="1"/>
    <col min="16141" max="16141" width="9.42578125" style="76" customWidth="1"/>
    <col min="16142" max="16142" width="1.85546875" style="76" customWidth="1"/>
    <col min="16143" max="16143" width="9.42578125" style="76" customWidth="1"/>
    <col min="16144" max="16144" width="1.85546875" style="76" customWidth="1"/>
    <col min="16145" max="16145" width="9.42578125" style="76" customWidth="1"/>
    <col min="16146" max="16146" width="1.140625" style="76" customWidth="1"/>
    <col min="16147" max="16147" width="9.42578125" style="76" customWidth="1"/>
    <col min="16148" max="16148" width="1.28515625" style="76" customWidth="1"/>
    <col min="16149" max="16149" width="9.42578125" style="76" customWidth="1"/>
    <col min="16150" max="16150" width="1.28515625" style="76" customWidth="1"/>
    <col min="16151" max="16151" width="9.42578125" style="76" customWidth="1"/>
    <col min="16152" max="16152" width="1" style="76" customWidth="1"/>
    <col min="16153" max="16153" width="10.42578125" style="76" customWidth="1"/>
    <col min="16154" max="16154" width="9.42578125" style="76" customWidth="1"/>
    <col min="16155" max="16155" width="1.42578125" style="76" customWidth="1"/>
    <col min="16156" max="16162" width="9.42578125" style="76" customWidth="1"/>
    <col min="16163" max="16163" width="10" style="76" customWidth="1"/>
    <col min="16164" max="16164" width="10.7109375" style="76" customWidth="1"/>
    <col min="16165" max="16165" width="12.28515625" style="76" customWidth="1"/>
    <col min="16166" max="16166" width="10.42578125" style="76" customWidth="1"/>
    <col min="16167" max="16167" width="9.42578125" style="76" customWidth="1"/>
    <col min="16168" max="16168" width="1.42578125" style="76" customWidth="1"/>
    <col min="16169" max="16176" width="9.42578125" style="76" customWidth="1"/>
    <col min="16177" max="16177" width="10" style="76" customWidth="1"/>
    <col min="16178" max="16178" width="9.42578125" style="76" customWidth="1"/>
    <col min="16179" max="16179" width="10.42578125" style="76" customWidth="1"/>
    <col min="16180" max="16180" width="9.42578125" style="76" customWidth="1"/>
    <col min="16181" max="16181" width="1.42578125" style="76" customWidth="1"/>
    <col min="16182" max="16189" width="9.42578125" style="76" customWidth="1"/>
    <col min="16190" max="16190" width="9.85546875" style="76" customWidth="1"/>
    <col min="16191" max="16191" width="9.42578125" style="76" customWidth="1"/>
    <col min="16192" max="16192" width="10.42578125" style="76" customWidth="1"/>
    <col min="16193" max="16193" width="9.42578125" style="76" customWidth="1"/>
    <col min="16194" max="16194" width="1.42578125" style="76" customWidth="1"/>
    <col min="16195" max="16202" width="9.42578125" style="76" customWidth="1"/>
    <col min="16203" max="16203" width="10" style="76" customWidth="1"/>
    <col min="16204" max="16204" width="9.42578125" style="76" customWidth="1"/>
    <col min="16205" max="16205" width="10.42578125" style="76" customWidth="1"/>
    <col min="16206" max="16206" width="9.42578125" style="76" customWidth="1"/>
    <col min="16207" max="16207" width="1.42578125" style="76" customWidth="1"/>
    <col min="16208" max="16215" width="9.42578125" style="76" customWidth="1"/>
    <col min="16216" max="16216" width="10" style="76" customWidth="1"/>
    <col min="16217" max="16217" width="9.42578125" style="76" customWidth="1"/>
    <col min="16218" max="16218" width="9.7109375" style="76" customWidth="1"/>
    <col min="16219" max="16384" width="9.5703125" style="76"/>
  </cols>
  <sheetData>
    <row r="1" spans="1:90" s="5" customFormat="1" ht="14.25" x14ac:dyDescent="0.2">
      <c r="A1" s="1" t="s">
        <v>0</v>
      </c>
      <c r="B1" s="1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3"/>
      <c r="U1" s="2"/>
      <c r="V1" s="3"/>
      <c r="W1" s="2"/>
      <c r="X1" s="3"/>
      <c r="Y1" s="1" t="s">
        <v>1</v>
      </c>
      <c r="Z1" s="2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">
        <v>2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1" t="s">
        <v>3</v>
      </c>
      <c r="AZ1" s="2"/>
      <c r="BA1" s="2"/>
      <c r="BL1" s="6" t="s">
        <v>4</v>
      </c>
      <c r="BM1" s="2"/>
      <c r="BN1" s="2"/>
      <c r="BY1" s="1" t="s">
        <v>5</v>
      </c>
    </row>
    <row r="2" spans="1:90" s="5" customFormat="1" ht="14.25" x14ac:dyDescent="0.2">
      <c r="A2" s="7" t="s">
        <v>6</v>
      </c>
      <c r="B2" s="7"/>
      <c r="C2" s="2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3"/>
      <c r="S2" s="2"/>
      <c r="T2" s="3"/>
      <c r="U2" s="2"/>
      <c r="V2" s="3"/>
      <c r="W2" s="2"/>
      <c r="X2" s="3"/>
      <c r="Y2" s="7" t="s">
        <v>7</v>
      </c>
      <c r="Z2" s="2"/>
      <c r="AA2" s="4"/>
      <c r="AB2" s="2"/>
      <c r="AC2" s="2"/>
      <c r="AD2" s="2"/>
      <c r="AE2" s="2"/>
      <c r="AF2" s="2"/>
      <c r="AG2" s="2" t="s">
        <v>8</v>
      </c>
      <c r="AH2" s="2"/>
      <c r="AI2" s="2"/>
      <c r="AJ2" s="2"/>
      <c r="AK2" s="2"/>
      <c r="AL2" s="7" t="s">
        <v>9</v>
      </c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7" t="s">
        <v>10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7" t="s">
        <v>11</v>
      </c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7" t="s">
        <v>11</v>
      </c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90" s="5" customFormat="1" ht="14.25" x14ac:dyDescent="0.2">
      <c r="A3" s="7" t="s">
        <v>12</v>
      </c>
      <c r="B3" s="7"/>
      <c r="C3" s="2"/>
      <c r="D3" s="3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8"/>
      <c r="R3" s="3"/>
      <c r="S3" s="2"/>
      <c r="T3" s="3"/>
      <c r="U3" s="2"/>
      <c r="V3" s="3"/>
      <c r="W3" s="2"/>
      <c r="X3" s="3"/>
      <c r="Y3" s="7" t="s">
        <v>12</v>
      </c>
      <c r="Z3" s="2"/>
      <c r="AA3" s="4"/>
      <c r="AB3" s="2"/>
      <c r="AC3" s="2"/>
      <c r="AD3" s="2"/>
      <c r="AE3" s="2"/>
      <c r="AF3" s="2"/>
      <c r="AG3" s="2"/>
      <c r="AH3" s="2"/>
      <c r="AI3" s="2"/>
      <c r="AJ3" s="2"/>
      <c r="AK3" s="2"/>
      <c r="AL3" s="7" t="s">
        <v>12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7" t="s">
        <v>12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7" t="s">
        <v>12</v>
      </c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7" t="s">
        <v>12</v>
      </c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90" s="5" customFormat="1" ht="14.25" x14ac:dyDescent="0.2">
      <c r="A4" s="9" t="s">
        <v>13</v>
      </c>
      <c r="B4" s="9"/>
      <c r="C4" s="2"/>
      <c r="D4" s="3"/>
      <c r="E4" s="2"/>
      <c r="F4" s="2"/>
      <c r="G4" s="10"/>
      <c r="H4" s="10"/>
      <c r="I4" s="2"/>
      <c r="J4" s="2"/>
      <c r="K4" s="2"/>
      <c r="L4" s="3"/>
      <c r="M4" s="2"/>
      <c r="N4" s="2"/>
      <c r="O4" s="2"/>
      <c r="P4" s="2"/>
      <c r="Q4" s="2"/>
      <c r="R4" s="3"/>
      <c r="S4" s="2"/>
      <c r="T4" s="3"/>
      <c r="U4" s="2"/>
      <c r="V4" s="3"/>
      <c r="W4" s="2"/>
      <c r="X4" s="3"/>
      <c r="Y4" s="7" t="s">
        <v>13</v>
      </c>
      <c r="Z4" s="2"/>
      <c r="AA4" s="4"/>
      <c r="AB4" s="2"/>
      <c r="AC4" s="2"/>
      <c r="AD4" s="2"/>
      <c r="AE4" s="2"/>
      <c r="AF4" s="2"/>
      <c r="AG4" s="2"/>
      <c r="AH4" s="2"/>
      <c r="AI4" s="2"/>
      <c r="AJ4" s="2"/>
      <c r="AK4" s="2"/>
      <c r="AL4" s="9" t="s">
        <v>13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7" t="s">
        <v>14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7" t="s">
        <v>14</v>
      </c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7" t="s">
        <v>15</v>
      </c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90" s="21" customFormat="1" ht="16.5" thickBot="1" x14ac:dyDescent="0.3">
      <c r="A5" s="11"/>
      <c r="B5" s="11"/>
      <c r="C5" s="12"/>
      <c r="D5" s="13"/>
      <c r="E5" s="12"/>
      <c r="F5" s="12"/>
      <c r="G5" s="12"/>
      <c r="H5" s="12"/>
      <c r="I5" s="12"/>
      <c r="J5" s="12"/>
      <c r="K5" s="12"/>
      <c r="L5" s="13"/>
      <c r="M5" s="12"/>
      <c r="N5" s="12"/>
      <c r="O5" s="12"/>
      <c r="P5" s="12"/>
      <c r="Q5" s="12"/>
      <c r="R5" s="13"/>
      <c r="S5" s="12"/>
      <c r="T5" s="13"/>
      <c r="U5" s="12"/>
      <c r="V5" s="13"/>
      <c r="W5" s="12"/>
      <c r="X5" s="13"/>
      <c r="Y5" s="7"/>
      <c r="Z5" s="12"/>
      <c r="AA5" s="14"/>
      <c r="AB5" s="12"/>
      <c r="AC5" s="15"/>
      <c r="AD5" s="15"/>
      <c r="AE5" s="15"/>
      <c r="AF5" s="15"/>
      <c r="AG5" s="15"/>
      <c r="AH5" s="15"/>
      <c r="AI5" s="15"/>
      <c r="AJ5" s="15"/>
      <c r="AK5" s="15"/>
      <c r="AL5" s="16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7"/>
      <c r="AY5" s="18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7"/>
      <c r="BL5" s="19"/>
      <c r="BM5" s="12"/>
      <c r="BN5" s="12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7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20"/>
    </row>
    <row r="6" spans="1:90" s="21" customFormat="1" ht="34.5" customHeight="1" x14ac:dyDescent="0.25">
      <c r="A6" s="22" t="s">
        <v>16</v>
      </c>
      <c r="B6" s="23"/>
      <c r="C6" s="24" t="s">
        <v>17</v>
      </c>
      <c r="D6" s="25"/>
      <c r="E6" s="26" t="s">
        <v>18</v>
      </c>
      <c r="F6" s="27"/>
      <c r="G6" s="27"/>
      <c r="H6" s="27"/>
      <c r="I6" s="27"/>
      <c r="J6" s="27"/>
      <c r="K6" s="27"/>
      <c r="L6" s="27"/>
      <c r="M6" s="27"/>
      <c r="N6" s="27"/>
      <c r="O6" s="28"/>
      <c r="P6" s="29"/>
      <c r="Q6" s="27" t="s">
        <v>19</v>
      </c>
      <c r="R6" s="27"/>
      <c r="S6" s="27"/>
      <c r="T6" s="27"/>
      <c r="U6" s="27"/>
      <c r="V6" s="27"/>
      <c r="W6" s="27"/>
      <c r="X6" s="30"/>
      <c r="Y6" s="22" t="s">
        <v>16</v>
      </c>
      <c r="Z6" s="31" t="s">
        <v>17</v>
      </c>
      <c r="AA6" s="32"/>
      <c r="AB6" s="26" t="s">
        <v>18</v>
      </c>
      <c r="AC6" s="27"/>
      <c r="AD6" s="27"/>
      <c r="AE6" s="27"/>
      <c r="AF6" s="27"/>
      <c r="AG6" s="28"/>
      <c r="AH6" s="33" t="s">
        <v>19</v>
      </c>
      <c r="AI6" s="33"/>
      <c r="AJ6" s="33"/>
      <c r="AK6" s="34"/>
      <c r="AL6" s="35" t="s">
        <v>16</v>
      </c>
      <c r="AM6" s="31" t="s">
        <v>17</v>
      </c>
      <c r="AN6" s="36"/>
      <c r="AO6" s="26" t="s">
        <v>18</v>
      </c>
      <c r="AP6" s="27"/>
      <c r="AQ6" s="27"/>
      <c r="AR6" s="27"/>
      <c r="AS6" s="27"/>
      <c r="AT6" s="28"/>
      <c r="AU6" s="33" t="s">
        <v>19</v>
      </c>
      <c r="AV6" s="33"/>
      <c r="AW6" s="33"/>
      <c r="AX6" s="34"/>
      <c r="AY6" s="35" t="s">
        <v>16</v>
      </c>
      <c r="AZ6" s="31" t="s">
        <v>17</v>
      </c>
      <c r="BA6" s="36"/>
      <c r="BB6" s="26" t="s">
        <v>18</v>
      </c>
      <c r="BC6" s="27"/>
      <c r="BD6" s="27"/>
      <c r="BE6" s="27"/>
      <c r="BF6" s="27"/>
      <c r="BG6" s="28"/>
      <c r="BH6" s="33" t="s">
        <v>19</v>
      </c>
      <c r="BI6" s="33"/>
      <c r="BJ6" s="33"/>
      <c r="BK6" s="34"/>
      <c r="BL6" s="35" t="s">
        <v>16</v>
      </c>
      <c r="BM6" s="31" t="s">
        <v>17</v>
      </c>
      <c r="BN6" s="36"/>
      <c r="BO6" s="26" t="s">
        <v>18</v>
      </c>
      <c r="BP6" s="27"/>
      <c r="BQ6" s="27"/>
      <c r="BR6" s="27"/>
      <c r="BS6" s="27"/>
      <c r="BT6" s="28"/>
      <c r="BU6" s="33" t="s">
        <v>19</v>
      </c>
      <c r="BV6" s="33"/>
      <c r="BW6" s="33"/>
      <c r="BX6" s="34"/>
      <c r="BY6" s="35" t="s">
        <v>16</v>
      </c>
      <c r="BZ6" s="31" t="s">
        <v>17</v>
      </c>
      <c r="CA6" s="36"/>
      <c r="CB6" s="26" t="s">
        <v>18</v>
      </c>
      <c r="CC6" s="27"/>
      <c r="CD6" s="27"/>
      <c r="CE6" s="27"/>
      <c r="CF6" s="27"/>
      <c r="CG6" s="28"/>
      <c r="CH6" s="33" t="s">
        <v>19</v>
      </c>
      <c r="CI6" s="33"/>
      <c r="CJ6" s="33"/>
      <c r="CK6" s="34"/>
    </row>
    <row r="7" spans="1:90" s="53" customFormat="1" ht="38.25" customHeight="1" thickBot="1" x14ac:dyDescent="0.25">
      <c r="A7" s="37"/>
      <c r="B7" s="38"/>
      <c r="C7" s="39"/>
      <c r="D7" s="40"/>
      <c r="E7" s="41" t="s">
        <v>20</v>
      </c>
      <c r="F7" s="42"/>
      <c r="G7" s="41" t="s">
        <v>21</v>
      </c>
      <c r="H7" s="42"/>
      <c r="I7" s="41" t="s">
        <v>22</v>
      </c>
      <c r="J7" s="42"/>
      <c r="K7" s="41" t="s">
        <v>23</v>
      </c>
      <c r="L7" s="42"/>
      <c r="M7" s="41" t="s">
        <v>24</v>
      </c>
      <c r="N7" s="42"/>
      <c r="O7" s="43" t="s">
        <v>25</v>
      </c>
      <c r="P7" s="41"/>
      <c r="Q7" s="41" t="s">
        <v>20</v>
      </c>
      <c r="R7" s="42"/>
      <c r="S7" s="41" t="s">
        <v>26</v>
      </c>
      <c r="T7" s="42"/>
      <c r="U7" s="44" t="s">
        <v>27</v>
      </c>
      <c r="V7" s="45"/>
      <c r="W7" s="41" t="s">
        <v>25</v>
      </c>
      <c r="X7" s="46"/>
      <c r="Y7" s="37"/>
      <c r="Z7" s="47"/>
      <c r="AA7" s="48"/>
      <c r="AB7" s="43" t="s">
        <v>20</v>
      </c>
      <c r="AC7" s="43" t="s">
        <v>21</v>
      </c>
      <c r="AD7" s="43" t="s">
        <v>22</v>
      </c>
      <c r="AE7" s="43" t="s">
        <v>23</v>
      </c>
      <c r="AF7" s="43" t="s">
        <v>24</v>
      </c>
      <c r="AG7" s="43" t="s">
        <v>25</v>
      </c>
      <c r="AH7" s="43" t="s">
        <v>20</v>
      </c>
      <c r="AI7" s="43" t="s">
        <v>26</v>
      </c>
      <c r="AJ7" s="43" t="s">
        <v>27</v>
      </c>
      <c r="AK7" s="49" t="s">
        <v>25</v>
      </c>
      <c r="AL7" s="50"/>
      <c r="AM7" s="51"/>
      <c r="AN7" s="52"/>
      <c r="AO7" s="43" t="s">
        <v>20</v>
      </c>
      <c r="AP7" s="43" t="s">
        <v>21</v>
      </c>
      <c r="AQ7" s="43" t="s">
        <v>22</v>
      </c>
      <c r="AR7" s="43" t="s">
        <v>23</v>
      </c>
      <c r="AS7" s="43" t="s">
        <v>24</v>
      </c>
      <c r="AT7" s="43" t="s">
        <v>25</v>
      </c>
      <c r="AU7" s="43" t="s">
        <v>20</v>
      </c>
      <c r="AV7" s="43" t="s">
        <v>26</v>
      </c>
      <c r="AW7" s="43" t="s">
        <v>27</v>
      </c>
      <c r="AX7" s="49" t="s">
        <v>25</v>
      </c>
      <c r="AY7" s="50"/>
      <c r="AZ7" s="51"/>
      <c r="BA7" s="52"/>
      <c r="BB7" s="43" t="s">
        <v>20</v>
      </c>
      <c r="BC7" s="43" t="s">
        <v>21</v>
      </c>
      <c r="BD7" s="43" t="s">
        <v>22</v>
      </c>
      <c r="BE7" s="43" t="s">
        <v>23</v>
      </c>
      <c r="BF7" s="43" t="s">
        <v>24</v>
      </c>
      <c r="BG7" s="43" t="s">
        <v>25</v>
      </c>
      <c r="BH7" s="43" t="s">
        <v>20</v>
      </c>
      <c r="BI7" s="43" t="s">
        <v>26</v>
      </c>
      <c r="BJ7" s="43" t="s">
        <v>27</v>
      </c>
      <c r="BK7" s="49" t="s">
        <v>25</v>
      </c>
      <c r="BL7" s="50"/>
      <c r="BM7" s="51"/>
      <c r="BN7" s="52"/>
      <c r="BO7" s="43" t="s">
        <v>20</v>
      </c>
      <c r="BP7" s="43" t="s">
        <v>21</v>
      </c>
      <c r="BQ7" s="43" t="s">
        <v>22</v>
      </c>
      <c r="BR7" s="43" t="s">
        <v>23</v>
      </c>
      <c r="BS7" s="43" t="s">
        <v>24</v>
      </c>
      <c r="BT7" s="43" t="s">
        <v>25</v>
      </c>
      <c r="BU7" s="43" t="s">
        <v>20</v>
      </c>
      <c r="BV7" s="43" t="s">
        <v>26</v>
      </c>
      <c r="BW7" s="43" t="s">
        <v>27</v>
      </c>
      <c r="BX7" s="49" t="s">
        <v>25</v>
      </c>
      <c r="BY7" s="50"/>
      <c r="BZ7" s="51"/>
      <c r="CA7" s="52"/>
      <c r="CB7" s="43" t="s">
        <v>20</v>
      </c>
      <c r="CC7" s="43" t="s">
        <v>21</v>
      </c>
      <c r="CD7" s="43" t="s">
        <v>22</v>
      </c>
      <c r="CE7" s="43" t="s">
        <v>23</v>
      </c>
      <c r="CF7" s="43" t="s">
        <v>24</v>
      </c>
      <c r="CG7" s="43" t="s">
        <v>25</v>
      </c>
      <c r="CH7" s="43" t="s">
        <v>20</v>
      </c>
      <c r="CI7" s="43" t="s">
        <v>26</v>
      </c>
      <c r="CJ7" s="43" t="s">
        <v>27</v>
      </c>
      <c r="CK7" s="49" t="s">
        <v>25</v>
      </c>
    </row>
    <row r="8" spans="1:90" s="21" customFormat="1" ht="15.75" hidden="1" customHeight="1" thickTop="1" x14ac:dyDescent="0.25">
      <c r="A8" s="54" t="s">
        <v>28</v>
      </c>
      <c r="B8" s="55"/>
      <c r="C8" s="56">
        <v>150.96</v>
      </c>
      <c r="D8" s="57"/>
      <c r="E8" s="56">
        <v>109.4425</v>
      </c>
      <c r="F8" s="56"/>
      <c r="G8" s="56">
        <v>434.03750000000002</v>
      </c>
      <c r="H8" s="56"/>
      <c r="I8" s="56">
        <v>5.6974999999999998</v>
      </c>
      <c r="J8" s="56"/>
      <c r="K8" s="56">
        <v>35.827500000000001</v>
      </c>
      <c r="L8" s="57"/>
      <c r="M8" s="56">
        <v>12.3775</v>
      </c>
      <c r="N8" s="56"/>
      <c r="O8" s="56">
        <v>5.0449999999999999</v>
      </c>
      <c r="P8" s="56"/>
      <c r="Q8" s="56">
        <v>332.81</v>
      </c>
      <c r="R8" s="57"/>
      <c r="S8" s="56">
        <v>544.49749999999995</v>
      </c>
      <c r="T8" s="57"/>
      <c r="U8" s="56">
        <v>383.70249999999999</v>
      </c>
      <c r="V8" s="57"/>
      <c r="W8" s="56">
        <v>99.155000000000001</v>
      </c>
      <c r="X8" s="58"/>
      <c r="Y8" s="54" t="s">
        <v>28</v>
      </c>
      <c r="Z8" s="56">
        <v>571.65577960806593</v>
      </c>
      <c r="AA8" s="59"/>
      <c r="AB8" s="56">
        <v>481.17168608485377</v>
      </c>
      <c r="AC8" s="56">
        <v>4898.8431151241539</v>
      </c>
      <c r="AD8" s="56">
        <v>17.275621588841723</v>
      </c>
      <c r="AE8" s="56">
        <v>112.1098333724478</v>
      </c>
      <c r="AF8" s="56">
        <v>19.877147904287778</v>
      </c>
      <c r="AG8" s="60" t="s">
        <v>29</v>
      </c>
      <c r="AH8" s="56">
        <v>1017.5342046931133</v>
      </c>
      <c r="AI8" s="56">
        <v>1315.4496587546053</v>
      </c>
      <c r="AJ8" s="56">
        <v>291.55063351252778</v>
      </c>
      <c r="AK8" s="61">
        <v>763.75890621991141</v>
      </c>
      <c r="AL8" s="54" t="s">
        <v>28</v>
      </c>
      <c r="AM8" s="56">
        <v>26.407499999999999</v>
      </c>
      <c r="AN8" s="56"/>
      <c r="AO8" s="56">
        <v>22.745000000000001</v>
      </c>
      <c r="AP8" s="56">
        <v>8.86</v>
      </c>
      <c r="AQ8" s="56">
        <v>32.979999999999997</v>
      </c>
      <c r="AR8" s="56">
        <v>31.9575</v>
      </c>
      <c r="AS8" s="56">
        <v>62.27</v>
      </c>
      <c r="AT8" s="55" t="s">
        <v>29</v>
      </c>
      <c r="AU8" s="56">
        <v>32.707500000000003</v>
      </c>
      <c r="AV8" s="56">
        <v>41.392499999999998</v>
      </c>
      <c r="AW8" s="56">
        <v>131.60749999999999</v>
      </c>
      <c r="AX8" s="61">
        <v>12.9825</v>
      </c>
      <c r="AY8" s="54" t="s">
        <v>28</v>
      </c>
      <c r="AZ8" s="56">
        <v>411.53500000000003</v>
      </c>
      <c r="BA8" s="56"/>
      <c r="BB8" s="62">
        <v>301.14</v>
      </c>
      <c r="BC8" s="62">
        <v>255.3175</v>
      </c>
      <c r="BD8" s="62">
        <v>344.01749999999998</v>
      </c>
      <c r="BE8" s="62">
        <v>126.05500000000001</v>
      </c>
      <c r="BF8" s="62">
        <v>189.1</v>
      </c>
      <c r="BG8" s="55" t="s">
        <v>29</v>
      </c>
      <c r="BH8" s="62">
        <v>941.47749999999996</v>
      </c>
      <c r="BI8" s="62">
        <v>312.72750000000002</v>
      </c>
      <c r="BJ8" s="62">
        <v>1101.0274999999999</v>
      </c>
      <c r="BK8" s="63">
        <v>164.41499999999999</v>
      </c>
      <c r="BL8" s="54" t="s">
        <v>28</v>
      </c>
      <c r="BM8" s="56">
        <v>1558.4019691375556</v>
      </c>
      <c r="BN8" s="56"/>
      <c r="BO8" s="56">
        <v>1323.9832930314353</v>
      </c>
      <c r="BP8" s="56">
        <v>2881.6873589164784</v>
      </c>
      <c r="BQ8" s="56">
        <v>1043.1094602789569</v>
      </c>
      <c r="BR8" s="56">
        <v>394.44574825940697</v>
      </c>
      <c r="BS8" s="56">
        <v>303.67753332262726</v>
      </c>
      <c r="BT8" s="55" t="s">
        <v>29</v>
      </c>
      <c r="BU8" s="56">
        <v>2878.4758847359167</v>
      </c>
      <c r="BV8" s="56">
        <v>755.51730385939493</v>
      </c>
      <c r="BW8" s="56">
        <v>836.59935793932732</v>
      </c>
      <c r="BX8" s="61">
        <v>1266.4355863662622</v>
      </c>
      <c r="BY8" s="54" t="s">
        <v>28</v>
      </c>
      <c r="BZ8" s="56">
        <v>162.44923786071405</v>
      </c>
      <c r="CB8" s="56">
        <v>138.0132219752673</v>
      </c>
      <c r="CC8" s="56">
        <v>300.38970976654065</v>
      </c>
      <c r="CD8" s="56">
        <v>108.73467833295599</v>
      </c>
      <c r="CE8" s="56">
        <v>41.117383352384486</v>
      </c>
      <c r="CF8" s="56">
        <v>31.655622118459977</v>
      </c>
      <c r="CG8" s="55" t="s">
        <v>29</v>
      </c>
      <c r="CH8" s="56">
        <v>300.05494277870741</v>
      </c>
      <c r="CI8" s="56">
        <v>78.755810524586749</v>
      </c>
      <c r="CJ8" s="56">
        <v>87.207877546008476</v>
      </c>
      <c r="CK8" s="61">
        <v>132.01439672123931</v>
      </c>
      <c r="CL8" s="64"/>
    </row>
    <row r="9" spans="1:90" ht="15" hidden="1" customHeight="1" x14ac:dyDescent="0.2">
      <c r="A9" s="65" t="s">
        <v>30</v>
      </c>
      <c r="B9" s="66"/>
      <c r="C9" s="67">
        <v>167.28</v>
      </c>
      <c r="D9" s="68"/>
      <c r="E9" s="67">
        <v>106.71</v>
      </c>
      <c r="F9" s="67"/>
      <c r="G9" s="67">
        <v>427.4</v>
      </c>
      <c r="H9" s="67"/>
      <c r="I9" s="67">
        <v>4.95</v>
      </c>
      <c r="J9" s="67"/>
      <c r="K9" s="67">
        <v>46.45</v>
      </c>
      <c r="L9" s="68"/>
      <c r="M9" s="67">
        <v>1.22</v>
      </c>
      <c r="N9" s="67"/>
      <c r="O9" s="67">
        <v>4.6900000000000004</v>
      </c>
      <c r="P9" s="67"/>
      <c r="Q9" s="67">
        <v>452.57</v>
      </c>
      <c r="R9" s="68"/>
      <c r="S9" s="67">
        <v>757.78</v>
      </c>
      <c r="T9" s="68"/>
      <c r="U9" s="67">
        <v>482.63</v>
      </c>
      <c r="V9" s="68"/>
      <c r="W9" s="67">
        <v>96.78</v>
      </c>
      <c r="X9" s="69"/>
      <c r="Y9" s="65" t="s">
        <v>30</v>
      </c>
      <c r="Z9" s="67">
        <v>614.54812637766349</v>
      </c>
      <c r="AA9" s="70"/>
      <c r="AB9" s="67">
        <v>451.58696572154042</v>
      </c>
      <c r="AC9" s="71">
        <v>4707.0484581497794</v>
      </c>
      <c r="AD9" s="71">
        <v>13.610118229309872</v>
      </c>
      <c r="AE9" s="71">
        <v>173.1916480238628</v>
      </c>
      <c r="AF9" s="71">
        <v>1.665529010238908</v>
      </c>
      <c r="AG9" s="66" t="s">
        <v>29</v>
      </c>
      <c r="AH9" s="71">
        <v>1417.3817726276229</v>
      </c>
      <c r="AI9" s="71">
        <v>1864.6161417322833</v>
      </c>
      <c r="AJ9" s="71">
        <v>399.39589539887453</v>
      </c>
      <c r="AK9" s="72">
        <v>609.06230333543101</v>
      </c>
      <c r="AL9" s="65" t="s">
        <v>30</v>
      </c>
      <c r="AM9" s="67">
        <v>27.22</v>
      </c>
      <c r="AN9" s="67"/>
      <c r="AO9" s="67">
        <v>23.63</v>
      </c>
      <c r="AP9" s="67">
        <v>9.08</v>
      </c>
      <c r="AQ9" s="67">
        <v>36.369999999999997</v>
      </c>
      <c r="AR9" s="67">
        <v>26.82</v>
      </c>
      <c r="AS9" s="67">
        <v>73.25</v>
      </c>
      <c r="AT9" s="66" t="s">
        <v>29</v>
      </c>
      <c r="AU9" s="67">
        <v>31.93</v>
      </c>
      <c r="AV9" s="67">
        <v>40.64</v>
      </c>
      <c r="AW9" s="67">
        <v>120.84</v>
      </c>
      <c r="AX9" s="73">
        <v>15.89</v>
      </c>
      <c r="AY9" s="65" t="s">
        <v>30</v>
      </c>
      <c r="AZ9" s="67">
        <v>410</v>
      </c>
      <c r="BA9" s="67"/>
      <c r="BB9" s="15">
        <v>320.3</v>
      </c>
      <c r="BC9" s="15">
        <v>251.34</v>
      </c>
      <c r="BD9" s="15">
        <v>372.67</v>
      </c>
      <c r="BE9" s="15">
        <v>93.06</v>
      </c>
      <c r="BF9" s="15">
        <v>217.05</v>
      </c>
      <c r="BG9" s="66" t="s">
        <v>29</v>
      </c>
      <c r="BH9" s="15">
        <v>832.45</v>
      </c>
      <c r="BI9" s="15">
        <v>304.63</v>
      </c>
      <c r="BJ9" s="15">
        <v>965.61</v>
      </c>
      <c r="BK9" s="74">
        <v>185.45</v>
      </c>
      <c r="BL9" s="65" t="s">
        <v>30</v>
      </c>
      <c r="BM9" s="67">
        <v>1506.245407788391</v>
      </c>
      <c r="BN9" s="67"/>
      <c r="BO9" s="71">
        <v>1355.480321625053</v>
      </c>
      <c r="BP9" s="71">
        <v>2768.0616740088103</v>
      </c>
      <c r="BQ9" s="71">
        <v>1024.6631839428101</v>
      </c>
      <c r="BR9" s="71">
        <v>346.97986577181206</v>
      </c>
      <c r="BS9" s="71">
        <v>296.31399317406141</v>
      </c>
      <c r="BT9" s="75" t="s">
        <v>29</v>
      </c>
      <c r="BU9" s="71">
        <v>2607.1093015972442</v>
      </c>
      <c r="BV9" s="71">
        <v>749.58169291338584</v>
      </c>
      <c r="BW9" s="71">
        <v>799.08142999006952</v>
      </c>
      <c r="BX9" s="72">
        <v>1167.0862177470106</v>
      </c>
      <c r="BY9" s="65" t="s">
        <v>30</v>
      </c>
      <c r="BZ9" s="71">
        <v>160.06027474104789</v>
      </c>
      <c r="CA9" s="71"/>
      <c r="CB9" s="71">
        <v>144.03931229503203</v>
      </c>
      <c r="CC9" s="71">
        <v>294.14643175082074</v>
      </c>
      <c r="CD9" s="71">
        <v>108.88522540276794</v>
      </c>
      <c r="CE9" s="71">
        <v>36.871609604834404</v>
      </c>
      <c r="CF9" s="71">
        <v>31.487630708660937</v>
      </c>
      <c r="CG9" s="75" t="s">
        <v>29</v>
      </c>
      <c r="CH9" s="71">
        <v>277.04292337482178</v>
      </c>
      <c r="CI9" s="71">
        <v>79.65385393920603</v>
      </c>
      <c r="CJ9" s="71">
        <v>84.913914135994844</v>
      </c>
      <c r="CK9" s="72">
        <v>124.01972460341645</v>
      </c>
    </row>
    <row r="10" spans="1:90" ht="15" hidden="1" customHeight="1" x14ac:dyDescent="0.2">
      <c r="A10" s="65" t="s">
        <v>31</v>
      </c>
      <c r="B10" s="66"/>
      <c r="C10" s="77">
        <v>215.86</v>
      </c>
      <c r="D10" s="78"/>
      <c r="E10" s="77">
        <v>173.71</v>
      </c>
      <c r="F10" s="77"/>
      <c r="G10" s="77">
        <v>701.76</v>
      </c>
      <c r="H10" s="77"/>
      <c r="I10" s="77">
        <v>5.14</v>
      </c>
      <c r="J10" s="77"/>
      <c r="K10" s="77">
        <v>50.09</v>
      </c>
      <c r="L10" s="78"/>
      <c r="M10" s="77">
        <v>15.1</v>
      </c>
      <c r="N10" s="77"/>
      <c r="O10" s="77">
        <v>3.27</v>
      </c>
      <c r="P10" s="77"/>
      <c r="Q10" s="77">
        <v>415.36</v>
      </c>
      <c r="R10" s="78"/>
      <c r="S10" s="77">
        <v>528.14</v>
      </c>
      <c r="T10" s="78"/>
      <c r="U10" s="77">
        <v>502.75</v>
      </c>
      <c r="V10" s="78"/>
      <c r="W10" s="77">
        <v>172.38</v>
      </c>
      <c r="X10" s="79"/>
      <c r="Y10" s="65" t="s">
        <v>31</v>
      </c>
      <c r="Z10" s="77">
        <v>803.0505952380953</v>
      </c>
      <c r="AA10" s="80"/>
      <c r="AB10" s="77">
        <v>752.31702035513206</v>
      </c>
      <c r="AC10" s="71">
        <v>7893.813273340832</v>
      </c>
      <c r="AD10" s="71">
        <v>15.139911634756995</v>
      </c>
      <c r="AE10" s="71">
        <v>143.40108789006584</v>
      </c>
      <c r="AF10" s="71">
        <v>23.255813953488371</v>
      </c>
      <c r="AG10" s="66" t="s">
        <v>29</v>
      </c>
      <c r="AH10" s="71">
        <v>1224.8894131524626</v>
      </c>
      <c r="AI10" s="71">
        <v>1280.6498545101842</v>
      </c>
      <c r="AJ10" s="71">
        <v>371.25239994092453</v>
      </c>
      <c r="AK10" s="72">
        <v>953.42920353982311</v>
      </c>
      <c r="AL10" s="65" t="s">
        <v>31</v>
      </c>
      <c r="AM10" s="77">
        <v>26.88</v>
      </c>
      <c r="AN10" s="77"/>
      <c r="AO10" s="77">
        <v>23.09</v>
      </c>
      <c r="AP10" s="77">
        <v>8.89</v>
      </c>
      <c r="AQ10" s="77">
        <v>33.950000000000003</v>
      </c>
      <c r="AR10" s="77">
        <v>34.93</v>
      </c>
      <c r="AS10" s="77">
        <v>64.930000000000007</v>
      </c>
      <c r="AT10" s="66" t="s">
        <v>29</v>
      </c>
      <c r="AU10" s="77">
        <v>33.909999999999997</v>
      </c>
      <c r="AV10" s="77">
        <v>41.24</v>
      </c>
      <c r="AW10" s="77">
        <v>135.41999999999999</v>
      </c>
      <c r="AX10" s="81">
        <v>18.079999999999998</v>
      </c>
      <c r="AY10" s="65" t="s">
        <v>31</v>
      </c>
      <c r="AZ10" s="77">
        <v>402.1</v>
      </c>
      <c r="BA10" s="77"/>
      <c r="BB10" s="82">
        <v>301.55</v>
      </c>
      <c r="BC10" s="82">
        <v>240.86</v>
      </c>
      <c r="BD10" s="82">
        <v>349.36</v>
      </c>
      <c r="BE10" s="82">
        <v>123.69</v>
      </c>
      <c r="BF10" s="82">
        <v>195.08</v>
      </c>
      <c r="BG10" s="66" t="s">
        <v>29</v>
      </c>
      <c r="BH10" s="82">
        <v>875.69</v>
      </c>
      <c r="BI10" s="82">
        <v>306.83999999999997</v>
      </c>
      <c r="BJ10" s="82">
        <v>1029.47</v>
      </c>
      <c r="BK10" s="83">
        <v>108.34</v>
      </c>
      <c r="BL10" s="65" t="s">
        <v>31</v>
      </c>
      <c r="BM10" s="77">
        <v>1495.9077380952383</v>
      </c>
      <c r="BN10" s="77"/>
      <c r="BO10" s="71">
        <v>1305.9766132524903</v>
      </c>
      <c r="BP10" s="71">
        <v>2709.3363329583804</v>
      </c>
      <c r="BQ10" s="71">
        <v>1029.042709867452</v>
      </c>
      <c r="BR10" s="71">
        <v>354.10821643286573</v>
      </c>
      <c r="BS10" s="71">
        <v>300.44663483751731</v>
      </c>
      <c r="BT10" s="75" t="s">
        <v>29</v>
      </c>
      <c r="BU10" s="71">
        <v>2582.3945738720145</v>
      </c>
      <c r="BV10" s="71">
        <v>744.03491755577102</v>
      </c>
      <c r="BW10" s="71">
        <v>760.20528725446763</v>
      </c>
      <c r="BX10" s="72">
        <v>599.22566371681421</v>
      </c>
      <c r="BY10" s="65" t="s">
        <v>31</v>
      </c>
      <c r="BZ10" s="71">
        <v>157.31944930061974</v>
      </c>
      <c r="CA10" s="71"/>
      <c r="CB10" s="71">
        <v>137.345049005482</v>
      </c>
      <c r="CC10" s="71">
        <v>284.93154291313419</v>
      </c>
      <c r="CD10" s="71">
        <v>108.22086703642562</v>
      </c>
      <c r="CE10" s="71">
        <v>37.240337878709738</v>
      </c>
      <c r="CF10" s="71">
        <v>31.596934712729844</v>
      </c>
      <c r="CG10" s="75" t="s">
        <v>29</v>
      </c>
      <c r="CH10" s="71">
        <v>271.58151662197565</v>
      </c>
      <c r="CI10" s="71">
        <v>78.247582059672283</v>
      </c>
      <c r="CJ10" s="71">
        <v>79.94816398140604</v>
      </c>
      <c r="CK10" s="72">
        <v>63.018493067468711</v>
      </c>
    </row>
    <row r="11" spans="1:90" ht="15" hidden="1" customHeight="1" x14ac:dyDescent="0.2">
      <c r="A11" s="65" t="s">
        <v>32</v>
      </c>
      <c r="B11" s="66"/>
      <c r="C11" s="67">
        <v>122</v>
      </c>
      <c r="D11" s="68"/>
      <c r="E11" s="67">
        <v>86.72</v>
      </c>
      <c r="F11" s="67"/>
      <c r="G11" s="67">
        <v>337.16</v>
      </c>
      <c r="H11" s="67"/>
      <c r="I11" s="67">
        <v>5.74</v>
      </c>
      <c r="J11" s="67"/>
      <c r="K11" s="67">
        <v>34.94</v>
      </c>
      <c r="L11" s="68"/>
      <c r="M11" s="67">
        <v>18.829999999999998</v>
      </c>
      <c r="N11" s="67"/>
      <c r="O11" s="67">
        <v>5.72</v>
      </c>
      <c r="P11" s="67"/>
      <c r="Q11" s="67">
        <v>232.42</v>
      </c>
      <c r="R11" s="68"/>
      <c r="S11" s="67">
        <v>284.10000000000002</v>
      </c>
      <c r="T11" s="68"/>
      <c r="U11" s="67">
        <v>319.62</v>
      </c>
      <c r="V11" s="68"/>
      <c r="W11" s="67">
        <v>75.55</v>
      </c>
      <c r="X11" s="69"/>
      <c r="Y11" s="65" t="s">
        <v>32</v>
      </c>
      <c r="Z11" s="67">
        <v>468.15042210283957</v>
      </c>
      <c r="AA11" s="70"/>
      <c r="AB11" s="67">
        <v>383.37754199823161</v>
      </c>
      <c r="AC11" s="71">
        <v>3862.0847651775484</v>
      </c>
      <c r="AD11" s="71">
        <v>17.639827904118011</v>
      </c>
      <c r="AE11" s="71">
        <v>94.3814154511075</v>
      </c>
      <c r="AF11" s="71">
        <v>35.784872671987841</v>
      </c>
      <c r="AG11" s="66" t="s">
        <v>29</v>
      </c>
      <c r="AH11" s="71">
        <v>733.88064414272174</v>
      </c>
      <c r="AI11" s="71">
        <v>680.96836049856199</v>
      </c>
      <c r="AJ11" s="71">
        <v>245.25782688766117</v>
      </c>
      <c r="AK11" s="72">
        <v>940.84682440846825</v>
      </c>
      <c r="AL11" s="65" t="s">
        <v>32</v>
      </c>
      <c r="AM11" s="67">
        <v>26.06</v>
      </c>
      <c r="AN11" s="67"/>
      <c r="AO11" s="67">
        <v>22.62</v>
      </c>
      <c r="AP11" s="67">
        <v>8.73</v>
      </c>
      <c r="AQ11" s="67">
        <v>32.54</v>
      </c>
      <c r="AR11" s="67">
        <v>37.020000000000003</v>
      </c>
      <c r="AS11" s="67">
        <v>52.62</v>
      </c>
      <c r="AT11" s="66" t="s">
        <v>29</v>
      </c>
      <c r="AU11" s="67">
        <v>31.67</v>
      </c>
      <c r="AV11" s="67">
        <v>41.72</v>
      </c>
      <c r="AW11" s="67">
        <v>130.32</v>
      </c>
      <c r="AX11" s="73">
        <v>8.0299999999999994</v>
      </c>
      <c r="AY11" s="65" t="s">
        <v>32</v>
      </c>
      <c r="AZ11" s="67">
        <v>410.2</v>
      </c>
      <c r="BA11" s="67"/>
      <c r="BB11" s="15">
        <v>298.76</v>
      </c>
      <c r="BC11" s="15">
        <v>234.24</v>
      </c>
      <c r="BD11" s="15">
        <v>350.06</v>
      </c>
      <c r="BE11" s="15">
        <v>137.49</v>
      </c>
      <c r="BF11" s="15">
        <v>169.74</v>
      </c>
      <c r="BG11" s="66" t="s">
        <v>29</v>
      </c>
      <c r="BH11" s="15">
        <v>975.05</v>
      </c>
      <c r="BI11" s="15">
        <v>308.91000000000003</v>
      </c>
      <c r="BJ11" s="15">
        <v>1146.93</v>
      </c>
      <c r="BK11" s="74">
        <v>132.41</v>
      </c>
      <c r="BL11" s="65" t="s">
        <v>32</v>
      </c>
      <c r="BM11" s="67">
        <v>1574.0598618572526</v>
      </c>
      <c r="BN11" s="67"/>
      <c r="BO11" s="71">
        <v>1320.7780725022103</v>
      </c>
      <c r="BP11" s="71">
        <v>2683.1615120274914</v>
      </c>
      <c r="BQ11" s="71">
        <v>1075.7836508912108</v>
      </c>
      <c r="BR11" s="71">
        <v>371.3938411669368</v>
      </c>
      <c r="BS11" s="71">
        <v>322.57696693272521</v>
      </c>
      <c r="BT11" s="75" t="s">
        <v>29</v>
      </c>
      <c r="BU11" s="71">
        <v>3078.781180928323</v>
      </c>
      <c r="BV11" s="71">
        <v>740.43624161073831</v>
      </c>
      <c r="BW11" s="71">
        <v>880.08747697974218</v>
      </c>
      <c r="BX11" s="72">
        <v>1648.9414694894149</v>
      </c>
      <c r="BY11" s="65" t="s">
        <v>32</v>
      </c>
      <c r="BZ11" s="71">
        <v>162.83996218576755</v>
      </c>
      <c r="CA11" s="71"/>
      <c r="CB11" s="71">
        <v>136.6374028039065</v>
      </c>
      <c r="CC11" s="71">
        <v>277.57897253115226</v>
      </c>
      <c r="CD11" s="71">
        <v>111.2921898818346</v>
      </c>
      <c r="CE11" s="71">
        <v>38.421511479425241</v>
      </c>
      <c r="CF11" s="71">
        <v>33.371298239792246</v>
      </c>
      <c r="CG11" s="75" t="s">
        <v>29</v>
      </c>
      <c r="CH11" s="71">
        <v>318.50669928720083</v>
      </c>
      <c r="CI11" s="71">
        <v>76.599761233095265</v>
      </c>
      <c r="CJ11" s="71">
        <v>91.046989345406161</v>
      </c>
      <c r="CK11" s="72">
        <v>170.58662954620914</v>
      </c>
    </row>
    <row r="12" spans="1:90" ht="15" hidden="1" customHeight="1" x14ac:dyDescent="0.2">
      <c r="A12" s="65" t="s">
        <v>33</v>
      </c>
      <c r="B12" s="66"/>
      <c r="C12" s="67">
        <v>98.7</v>
      </c>
      <c r="D12" s="68"/>
      <c r="E12" s="67">
        <v>70.63</v>
      </c>
      <c r="F12" s="67"/>
      <c r="G12" s="67">
        <v>269.83</v>
      </c>
      <c r="H12" s="67"/>
      <c r="I12" s="67">
        <v>6.96</v>
      </c>
      <c r="J12" s="67"/>
      <c r="K12" s="67">
        <v>11.83</v>
      </c>
      <c r="L12" s="68"/>
      <c r="M12" s="67">
        <v>14.36</v>
      </c>
      <c r="N12" s="67"/>
      <c r="O12" s="67">
        <v>6.5</v>
      </c>
      <c r="P12" s="67"/>
      <c r="Q12" s="67">
        <v>230.89</v>
      </c>
      <c r="R12" s="68"/>
      <c r="S12" s="67">
        <v>607.97</v>
      </c>
      <c r="T12" s="68"/>
      <c r="U12" s="67">
        <v>229.81</v>
      </c>
      <c r="V12" s="68"/>
      <c r="W12" s="67">
        <v>51.91</v>
      </c>
      <c r="X12" s="69"/>
      <c r="Y12" s="65" t="s">
        <v>33</v>
      </c>
      <c r="Z12" s="67">
        <v>387.51472320376917</v>
      </c>
      <c r="AA12" s="70"/>
      <c r="AB12" s="67">
        <v>326.38632162661736</v>
      </c>
      <c r="AC12" s="71">
        <v>3087.2997711670478</v>
      </c>
      <c r="AD12" s="71">
        <v>23.950447350309705</v>
      </c>
      <c r="AE12" s="71">
        <v>40.708878183069515</v>
      </c>
      <c r="AF12" s="71">
        <v>24.639670555936853</v>
      </c>
      <c r="AG12" s="66" t="s">
        <v>29</v>
      </c>
      <c r="AH12" s="71">
        <v>692.94717887154854</v>
      </c>
      <c r="AI12" s="71">
        <v>1448.5823207052658</v>
      </c>
      <c r="AJ12" s="71">
        <v>164.32606363961389</v>
      </c>
      <c r="AK12" s="72">
        <v>522.75931520644508</v>
      </c>
      <c r="AL12" s="65" t="s">
        <v>33</v>
      </c>
      <c r="AM12" s="67">
        <v>25.47</v>
      </c>
      <c r="AN12" s="67"/>
      <c r="AO12" s="67">
        <v>21.64</v>
      </c>
      <c r="AP12" s="67">
        <v>8.74</v>
      </c>
      <c r="AQ12" s="67">
        <v>29.06</v>
      </c>
      <c r="AR12" s="67">
        <v>29.06</v>
      </c>
      <c r="AS12" s="67">
        <v>58.28</v>
      </c>
      <c r="AT12" s="66" t="s">
        <v>29</v>
      </c>
      <c r="AU12" s="67">
        <v>33.32</v>
      </c>
      <c r="AV12" s="67">
        <v>41.97</v>
      </c>
      <c r="AW12" s="67">
        <v>139.85</v>
      </c>
      <c r="AX12" s="73">
        <v>9.93</v>
      </c>
      <c r="AY12" s="65" t="s">
        <v>33</v>
      </c>
      <c r="AZ12" s="67">
        <v>423.84</v>
      </c>
      <c r="BA12" s="67"/>
      <c r="BB12" s="15">
        <v>283.95</v>
      </c>
      <c r="BC12" s="15">
        <v>294.83</v>
      </c>
      <c r="BD12" s="15">
        <v>303.98</v>
      </c>
      <c r="BE12" s="15">
        <v>149.97999999999999</v>
      </c>
      <c r="BF12" s="15">
        <v>174.53</v>
      </c>
      <c r="BG12" s="66" t="s">
        <v>29</v>
      </c>
      <c r="BH12" s="15">
        <v>1082.72</v>
      </c>
      <c r="BI12" s="15">
        <v>330.53</v>
      </c>
      <c r="BJ12" s="15">
        <v>1262.0999999999999</v>
      </c>
      <c r="BK12" s="74">
        <v>231.46</v>
      </c>
      <c r="BL12" s="65" t="s">
        <v>33</v>
      </c>
      <c r="BM12" s="67">
        <v>1664.075382803298</v>
      </c>
      <c r="BN12" s="67"/>
      <c r="BO12" s="71">
        <v>1312.1534195933455</v>
      </c>
      <c r="BP12" s="71">
        <v>3373.3409610983977</v>
      </c>
      <c r="BQ12" s="71">
        <v>1046.0426703372334</v>
      </c>
      <c r="BR12" s="71">
        <v>516.10461114934617</v>
      </c>
      <c r="BS12" s="71">
        <v>299.468085106383</v>
      </c>
      <c r="BT12" s="75" t="s">
        <v>29</v>
      </c>
      <c r="BU12" s="71">
        <v>3249.4597839135654</v>
      </c>
      <c r="BV12" s="71">
        <v>787.53871813199908</v>
      </c>
      <c r="BW12" s="71">
        <v>902.46692885234177</v>
      </c>
      <c r="BX12" s="72">
        <v>2330.9164149043304</v>
      </c>
      <c r="BY12" s="65" t="s">
        <v>33</v>
      </c>
      <c r="BZ12" s="71">
        <v>170.02681033992454</v>
      </c>
      <c r="CA12" s="71"/>
      <c r="CB12" s="71">
        <v>134.06920318371951</v>
      </c>
      <c r="CC12" s="71">
        <v>344.67092640861057</v>
      </c>
      <c r="CD12" s="71">
        <v>106.87935207435274</v>
      </c>
      <c r="CE12" s="71">
        <v>52.732960142481154</v>
      </c>
      <c r="CF12" s="71">
        <v>30.598135057720565</v>
      </c>
      <c r="CG12" s="75" t="s">
        <v>29</v>
      </c>
      <c r="CH12" s="71">
        <v>332.01337397104663</v>
      </c>
      <c r="CI12" s="71">
        <v>80.466725033576594</v>
      </c>
      <c r="CJ12" s="71">
        <v>92.209508617055889</v>
      </c>
      <c r="CK12" s="72">
        <v>238.16125596877617</v>
      </c>
    </row>
    <row r="13" spans="1:90" s="21" customFormat="1" ht="15.75" hidden="1" customHeight="1" x14ac:dyDescent="0.25">
      <c r="A13" s="54" t="s">
        <v>34</v>
      </c>
      <c r="B13" s="55"/>
      <c r="C13" s="84">
        <v>161.25749999999999</v>
      </c>
      <c r="D13" s="13"/>
      <c r="E13" s="84">
        <v>126.0125</v>
      </c>
      <c r="F13" s="84"/>
      <c r="G13" s="84">
        <v>501.48250000000002</v>
      </c>
      <c r="H13" s="84"/>
      <c r="I13" s="84">
        <v>5.5475000000000003</v>
      </c>
      <c r="J13" s="84"/>
      <c r="K13" s="84">
        <v>53.14</v>
      </c>
      <c r="L13" s="13"/>
      <c r="M13" s="84">
        <v>4.6550000000000002</v>
      </c>
      <c r="N13" s="84"/>
      <c r="O13" s="84">
        <v>4.2675000000000001</v>
      </c>
      <c r="P13" s="84"/>
      <c r="Q13" s="84">
        <v>339.7525</v>
      </c>
      <c r="R13" s="13"/>
      <c r="S13" s="84">
        <v>578.4</v>
      </c>
      <c r="T13" s="13"/>
      <c r="U13" s="84">
        <v>345.09500000000003</v>
      </c>
      <c r="V13" s="13"/>
      <c r="W13" s="84">
        <v>94.862499999999997</v>
      </c>
      <c r="X13" s="85"/>
      <c r="Y13" s="54" t="s">
        <v>34</v>
      </c>
      <c r="Z13" s="84">
        <v>641.43794749403344</v>
      </c>
      <c r="AA13" s="14"/>
      <c r="AB13" s="84">
        <v>565.77618138960634</v>
      </c>
      <c r="AC13" s="56">
        <v>5977.1454112038127</v>
      </c>
      <c r="AD13" s="56">
        <v>17.147052005254622</v>
      </c>
      <c r="AE13" s="56">
        <v>147.83697315342889</v>
      </c>
      <c r="AF13" s="56">
        <v>8.7467117624953037</v>
      </c>
      <c r="AG13" s="60" t="s">
        <v>29</v>
      </c>
      <c r="AH13" s="56">
        <v>1108.6718877467777</v>
      </c>
      <c r="AI13" s="56">
        <v>1360.6210303458013</v>
      </c>
      <c r="AJ13" s="56">
        <v>285.01404030393127</v>
      </c>
      <c r="AK13" s="61">
        <v>740.96856082796319</v>
      </c>
      <c r="AL13" s="54" t="s">
        <v>34</v>
      </c>
      <c r="AM13" s="84">
        <v>25.14</v>
      </c>
      <c r="AN13" s="84"/>
      <c r="AO13" s="84">
        <v>22.272500000000001</v>
      </c>
      <c r="AP13" s="84">
        <v>8.39</v>
      </c>
      <c r="AQ13" s="84">
        <v>32.352499999999999</v>
      </c>
      <c r="AR13" s="84">
        <v>35.945</v>
      </c>
      <c r="AS13" s="84">
        <v>53.22</v>
      </c>
      <c r="AT13" s="60" t="s">
        <v>29</v>
      </c>
      <c r="AU13" s="84">
        <v>30.645</v>
      </c>
      <c r="AV13" s="84">
        <v>42.51</v>
      </c>
      <c r="AW13" s="84">
        <v>121.08</v>
      </c>
      <c r="AX13" s="86">
        <v>12.8025</v>
      </c>
      <c r="AY13" s="54" t="s">
        <v>34</v>
      </c>
      <c r="AZ13" s="84">
        <v>473.72750000000002</v>
      </c>
      <c r="BA13" s="84"/>
      <c r="BB13" s="84">
        <v>332.38749999999999</v>
      </c>
      <c r="BC13" s="84">
        <v>280.71749999999997</v>
      </c>
      <c r="BD13" s="84">
        <v>378.60250000000002</v>
      </c>
      <c r="BE13" s="84">
        <v>140.74</v>
      </c>
      <c r="BF13" s="84">
        <v>185.33250000000001</v>
      </c>
      <c r="BG13" s="55" t="s">
        <v>29</v>
      </c>
      <c r="BH13" s="84">
        <v>955.28499999999997</v>
      </c>
      <c r="BI13" s="84">
        <v>362.76749999999998</v>
      </c>
      <c r="BJ13" s="84">
        <v>1071.7850000000001</v>
      </c>
      <c r="BK13" s="86">
        <v>185.6275</v>
      </c>
      <c r="BL13" s="54" t="s">
        <v>34</v>
      </c>
      <c r="BM13" s="84">
        <v>1884.3575974542566</v>
      </c>
      <c r="BN13" s="84"/>
      <c r="BO13" s="84">
        <v>1492.367269053766</v>
      </c>
      <c r="BP13" s="84">
        <v>3345.8581644815254</v>
      </c>
      <c r="BQ13" s="84">
        <v>1170.2418669345491</v>
      </c>
      <c r="BR13" s="84">
        <v>391.54263458060939</v>
      </c>
      <c r="BS13" s="84">
        <v>348.23844419391213</v>
      </c>
      <c r="BT13" s="55" t="s">
        <v>29</v>
      </c>
      <c r="BU13" s="84">
        <v>3117.262196116822</v>
      </c>
      <c r="BV13" s="84">
        <v>853.36979534227271</v>
      </c>
      <c r="BW13" s="84">
        <v>885.18747935249417</v>
      </c>
      <c r="BX13" s="86">
        <v>1449.9316539738334</v>
      </c>
      <c r="BY13" s="54" t="s">
        <v>34</v>
      </c>
      <c r="BZ13" s="84">
        <v>180.29905401579157</v>
      </c>
      <c r="CA13" s="84"/>
      <c r="CB13" s="84">
        <v>142.79264573668914</v>
      </c>
      <c r="CC13" s="84">
        <v>320.13831278204401</v>
      </c>
      <c r="CD13" s="84">
        <v>111.97105149416575</v>
      </c>
      <c r="CE13" s="84">
        <v>37.463572050818414</v>
      </c>
      <c r="CF13" s="84">
        <v>33.320141646637516</v>
      </c>
      <c r="CG13" s="55" t="s">
        <v>29</v>
      </c>
      <c r="CH13" s="84">
        <v>298.26579935695861</v>
      </c>
      <c r="CI13" s="84">
        <v>81.652106284776693</v>
      </c>
      <c r="CJ13" s="84">
        <v>84.696485088336331</v>
      </c>
      <c r="CK13" s="86">
        <v>138.73232233213648</v>
      </c>
      <c r="CL13" s="64"/>
    </row>
    <row r="14" spans="1:90" ht="15" hidden="1" customHeight="1" x14ac:dyDescent="0.2">
      <c r="A14" s="65" t="s">
        <v>30</v>
      </c>
      <c r="B14" s="66"/>
      <c r="C14" s="15">
        <v>210.54</v>
      </c>
      <c r="D14" s="13"/>
      <c r="E14" s="15">
        <v>165.29</v>
      </c>
      <c r="F14" s="15"/>
      <c r="G14" s="15">
        <v>662.55</v>
      </c>
      <c r="H14" s="15"/>
      <c r="I14" s="15">
        <v>7.61</v>
      </c>
      <c r="J14" s="15"/>
      <c r="K14" s="15">
        <v>74.319999999999993</v>
      </c>
      <c r="L14" s="13"/>
      <c r="M14" s="15">
        <v>0.59</v>
      </c>
      <c r="N14" s="15"/>
      <c r="O14" s="15">
        <v>5.21</v>
      </c>
      <c r="P14" s="15"/>
      <c r="Q14" s="15">
        <v>423.7</v>
      </c>
      <c r="R14" s="13"/>
      <c r="S14" s="15">
        <v>661.9</v>
      </c>
      <c r="T14" s="13"/>
      <c r="U14" s="15">
        <v>457.38</v>
      </c>
      <c r="V14" s="13"/>
      <c r="W14" s="15">
        <v>76.39</v>
      </c>
      <c r="X14" s="85"/>
      <c r="Y14" s="65" t="s">
        <v>30</v>
      </c>
      <c r="Z14" s="15">
        <v>870</v>
      </c>
      <c r="AA14" s="14"/>
      <c r="AB14" s="15">
        <v>738.89137237371494</v>
      </c>
      <c r="AC14" s="71">
        <v>8089.7435897435898</v>
      </c>
      <c r="AD14" s="71">
        <v>21.430582934384681</v>
      </c>
      <c r="AE14" s="71">
        <v>253.56533606277725</v>
      </c>
      <c r="AF14" s="71">
        <v>0.84989916450590608</v>
      </c>
      <c r="AG14" s="66" t="s">
        <v>29</v>
      </c>
      <c r="AH14" s="71">
        <v>1264.3986869591167</v>
      </c>
      <c r="AI14" s="71">
        <v>1575.952380952381</v>
      </c>
      <c r="AJ14" s="71">
        <v>358.30787309048173</v>
      </c>
      <c r="AK14" s="72">
        <v>454.43188578227256</v>
      </c>
      <c r="AL14" s="65" t="s">
        <v>30</v>
      </c>
      <c r="AM14" s="15">
        <v>24.2</v>
      </c>
      <c r="AN14" s="15"/>
      <c r="AO14" s="15">
        <v>22.37</v>
      </c>
      <c r="AP14" s="15">
        <v>8.19</v>
      </c>
      <c r="AQ14" s="15">
        <v>35.51</v>
      </c>
      <c r="AR14" s="15">
        <v>29.31</v>
      </c>
      <c r="AS14" s="15">
        <v>69.42</v>
      </c>
      <c r="AT14" s="66" t="s">
        <v>29</v>
      </c>
      <c r="AU14" s="15">
        <v>33.51</v>
      </c>
      <c r="AV14" s="15">
        <v>42</v>
      </c>
      <c r="AW14" s="15">
        <v>127.65</v>
      </c>
      <c r="AX14" s="74">
        <v>16.809999999999999</v>
      </c>
      <c r="AY14" s="65" t="s">
        <v>30</v>
      </c>
      <c r="AZ14" s="15">
        <v>495.7</v>
      </c>
      <c r="BA14" s="15"/>
      <c r="BB14" s="15">
        <v>345.11</v>
      </c>
      <c r="BC14" s="15">
        <v>263.67</v>
      </c>
      <c r="BD14" s="15">
        <v>405.94</v>
      </c>
      <c r="BE14" s="15">
        <v>118.26</v>
      </c>
      <c r="BF14" s="15">
        <v>214.33</v>
      </c>
      <c r="BG14" s="66" t="s">
        <v>29</v>
      </c>
      <c r="BH14" s="15">
        <v>938.55</v>
      </c>
      <c r="BI14" s="15">
        <v>357.72</v>
      </c>
      <c r="BJ14" s="15">
        <v>1084.28</v>
      </c>
      <c r="BK14" s="74">
        <v>234.5</v>
      </c>
      <c r="BL14" s="65" t="s">
        <v>30</v>
      </c>
      <c r="BM14" s="15">
        <v>2048.3471074380168</v>
      </c>
      <c r="BN14" s="15"/>
      <c r="BO14" s="15">
        <v>1542.7358068842202</v>
      </c>
      <c r="BP14" s="15">
        <v>3219.4139194139198</v>
      </c>
      <c r="BQ14" s="15">
        <v>1143.1709377640102</v>
      </c>
      <c r="BR14" s="15">
        <v>403.48004094165822</v>
      </c>
      <c r="BS14" s="15">
        <v>308.74387784500146</v>
      </c>
      <c r="BT14" s="75" t="s">
        <v>29</v>
      </c>
      <c r="BU14" s="15">
        <v>2800.8057296329453</v>
      </c>
      <c r="BV14" s="15">
        <v>851.71428571428578</v>
      </c>
      <c r="BW14" s="15">
        <v>849.4163728946337</v>
      </c>
      <c r="BX14" s="74">
        <v>1395.0029744199883</v>
      </c>
      <c r="BY14" s="65" t="s">
        <v>30</v>
      </c>
      <c r="BZ14" s="15">
        <v>203.50852051646893</v>
      </c>
      <c r="CA14" s="15"/>
      <c r="CB14" s="15">
        <v>153.27474550906359</v>
      </c>
      <c r="CC14" s="15">
        <v>319.85700142859162</v>
      </c>
      <c r="CD14" s="15">
        <v>113.57695450980489</v>
      </c>
      <c r="CE14" s="15">
        <v>40.086773326549526</v>
      </c>
      <c r="CF14" s="15">
        <v>30.674493385713902</v>
      </c>
      <c r="CG14" s="75" t="s">
        <v>29</v>
      </c>
      <c r="CH14" s="15">
        <v>278.26720784865694</v>
      </c>
      <c r="CI14" s="15">
        <v>84.619991191458936</v>
      </c>
      <c r="CJ14" s="15">
        <v>84.391687679566303</v>
      </c>
      <c r="CK14" s="74">
        <v>138.59711101179957</v>
      </c>
    </row>
    <row r="15" spans="1:90" ht="15" hidden="1" customHeight="1" x14ac:dyDescent="0.2">
      <c r="A15" s="65" t="s">
        <v>31</v>
      </c>
      <c r="B15" s="66"/>
      <c r="C15" s="15">
        <v>227.74</v>
      </c>
      <c r="D15" s="13"/>
      <c r="E15" s="15">
        <v>179.58</v>
      </c>
      <c r="F15" s="15"/>
      <c r="G15" s="15">
        <v>729.45</v>
      </c>
      <c r="H15" s="15"/>
      <c r="I15" s="15">
        <v>4.76</v>
      </c>
      <c r="J15" s="15"/>
      <c r="K15" s="15">
        <v>58</v>
      </c>
      <c r="L15" s="13"/>
      <c r="M15" s="15">
        <v>6.47</v>
      </c>
      <c r="N15" s="15"/>
      <c r="O15" s="15">
        <v>2.38</v>
      </c>
      <c r="P15" s="15"/>
      <c r="Q15" s="15">
        <v>454.59</v>
      </c>
      <c r="R15" s="13"/>
      <c r="S15" s="15">
        <v>825.73</v>
      </c>
      <c r="T15" s="13"/>
      <c r="U15" s="15">
        <v>471.52</v>
      </c>
      <c r="V15" s="13"/>
      <c r="W15" s="15">
        <v>155.78</v>
      </c>
      <c r="X15" s="85"/>
      <c r="Y15" s="65" t="s">
        <v>31</v>
      </c>
      <c r="Z15" s="15">
        <v>879.30501930501941</v>
      </c>
      <c r="AA15" s="14"/>
      <c r="AB15" s="15">
        <v>792.14821349801537</v>
      </c>
      <c r="AC15" s="71">
        <v>8481.9767441860495</v>
      </c>
      <c r="AD15" s="71">
        <v>14.341669177463093</v>
      </c>
      <c r="AE15" s="71">
        <v>154.05046480743695</v>
      </c>
      <c r="AF15" s="71">
        <v>12.456680785521757</v>
      </c>
      <c r="AG15" s="66" t="s">
        <v>29</v>
      </c>
      <c r="AH15" s="71">
        <v>1359.8265031408914</v>
      </c>
      <c r="AI15" s="71">
        <v>1982.5450180072032</v>
      </c>
      <c r="AJ15" s="71">
        <v>371.01266818789833</v>
      </c>
      <c r="AK15" s="72">
        <v>842.05405405405395</v>
      </c>
      <c r="AL15" s="65" t="s">
        <v>31</v>
      </c>
      <c r="AM15" s="15">
        <v>25.9</v>
      </c>
      <c r="AN15" s="15"/>
      <c r="AO15" s="15">
        <v>22.67</v>
      </c>
      <c r="AP15" s="15">
        <v>8.6</v>
      </c>
      <c r="AQ15" s="15">
        <v>33.19</v>
      </c>
      <c r="AR15" s="15">
        <v>37.65</v>
      </c>
      <c r="AS15" s="15">
        <v>51.94</v>
      </c>
      <c r="AT15" s="66" t="s">
        <v>29</v>
      </c>
      <c r="AU15" s="15">
        <v>33.43</v>
      </c>
      <c r="AV15" s="15">
        <v>41.65</v>
      </c>
      <c r="AW15" s="15">
        <v>127.09</v>
      </c>
      <c r="AX15" s="74">
        <v>18.5</v>
      </c>
      <c r="AY15" s="65" t="s">
        <v>31</v>
      </c>
      <c r="AZ15" s="15">
        <v>498.5</v>
      </c>
      <c r="BA15" s="15"/>
      <c r="BB15" s="15">
        <v>341.5</v>
      </c>
      <c r="BC15" s="15">
        <v>257.61</v>
      </c>
      <c r="BD15" s="15">
        <v>405.9</v>
      </c>
      <c r="BE15" s="15">
        <v>145.82</v>
      </c>
      <c r="BF15" s="15">
        <v>179.41</v>
      </c>
      <c r="BG15" s="66" t="s">
        <v>29</v>
      </c>
      <c r="BH15" s="15">
        <v>1090.17</v>
      </c>
      <c r="BI15" s="15">
        <v>358.95</v>
      </c>
      <c r="BJ15" s="15">
        <v>1282.02</v>
      </c>
      <c r="BK15" s="74">
        <v>143.58000000000001</v>
      </c>
      <c r="BL15" s="65" t="s">
        <v>31</v>
      </c>
      <c r="BM15" s="15">
        <v>1924.7104247104251</v>
      </c>
      <c r="BN15" s="15"/>
      <c r="BO15" s="15">
        <v>1506.3961182179091</v>
      </c>
      <c r="BP15" s="15">
        <v>2995.4651162790701</v>
      </c>
      <c r="BQ15" s="15">
        <v>1222.9587225067792</v>
      </c>
      <c r="BR15" s="15">
        <v>387.3041168658699</v>
      </c>
      <c r="BS15" s="15">
        <v>345.41778975741244</v>
      </c>
      <c r="BT15" s="75" t="s">
        <v>29</v>
      </c>
      <c r="BU15" s="15">
        <v>3261.0529464552797</v>
      </c>
      <c r="BV15" s="15">
        <v>861.82472989195685</v>
      </c>
      <c r="BW15" s="15">
        <v>1008.7497049335117</v>
      </c>
      <c r="BX15" s="74">
        <v>776.10810810810824</v>
      </c>
      <c r="BY15" s="65" t="s">
        <v>31</v>
      </c>
      <c r="BZ15" s="15">
        <v>185.7235375135941</v>
      </c>
      <c r="CA15" s="15"/>
      <c r="CB15" s="15">
        <v>145.35860167862319</v>
      </c>
      <c r="CC15" s="15">
        <v>289.04523545541593</v>
      </c>
      <c r="CD15" s="15">
        <v>118.00851559851515</v>
      </c>
      <c r="CE15" s="15">
        <v>37.37263006134026</v>
      </c>
      <c r="CF15" s="15">
        <v>33.330839283797886</v>
      </c>
      <c r="CG15" s="75" t="s">
        <v>29</v>
      </c>
      <c r="CH15" s="15">
        <v>314.67294064556495</v>
      </c>
      <c r="CI15" s="15">
        <v>83.161152710186698</v>
      </c>
      <c r="CJ15" s="15">
        <v>97.338571694094099</v>
      </c>
      <c r="CK15" s="74">
        <v>74.88998941360596</v>
      </c>
    </row>
    <row r="16" spans="1:90" ht="15" hidden="1" customHeight="1" x14ac:dyDescent="0.2">
      <c r="A16" s="65" t="s">
        <v>32</v>
      </c>
      <c r="B16" s="66"/>
      <c r="C16" s="15">
        <v>125.25</v>
      </c>
      <c r="D16" s="13"/>
      <c r="E16" s="15">
        <v>98.83</v>
      </c>
      <c r="F16" s="15"/>
      <c r="G16" s="15">
        <v>374.33</v>
      </c>
      <c r="H16" s="15"/>
      <c r="I16" s="15">
        <v>5.08</v>
      </c>
      <c r="J16" s="15"/>
      <c r="K16" s="15">
        <v>63.34</v>
      </c>
      <c r="L16" s="13"/>
      <c r="M16" s="15">
        <v>8.3699999999999992</v>
      </c>
      <c r="N16" s="15"/>
      <c r="O16" s="15">
        <v>4.16</v>
      </c>
      <c r="P16" s="15"/>
      <c r="Q16" s="15">
        <v>225.93</v>
      </c>
      <c r="R16" s="13"/>
      <c r="S16" s="15">
        <v>472.21</v>
      </c>
      <c r="T16" s="13"/>
      <c r="U16" s="15">
        <v>259.38</v>
      </c>
      <c r="V16" s="13"/>
      <c r="W16" s="15">
        <v>104.27</v>
      </c>
      <c r="X16" s="85"/>
      <c r="Y16" s="65" t="s">
        <v>32</v>
      </c>
      <c r="Z16" s="15">
        <v>490.98392787142285</v>
      </c>
      <c r="AA16" s="14"/>
      <c r="AB16" s="15">
        <v>445.38080216313676</v>
      </c>
      <c r="AC16" s="71">
        <v>4440.4507710557527</v>
      </c>
      <c r="AD16" s="71">
        <v>16.168045830681095</v>
      </c>
      <c r="AE16" s="71">
        <v>155.47373588610708</v>
      </c>
      <c r="AF16" s="71">
        <v>18.64142538975501</v>
      </c>
      <c r="AG16" s="66" t="s">
        <v>29</v>
      </c>
      <c r="AH16" s="71">
        <v>885.65268522148165</v>
      </c>
      <c r="AI16" s="71">
        <v>1102.7790751985058</v>
      </c>
      <c r="AJ16" s="71">
        <v>208.73973925639788</v>
      </c>
      <c r="AK16" s="72">
        <v>1452.2284122562671</v>
      </c>
      <c r="AL16" s="65" t="s">
        <v>32</v>
      </c>
      <c r="AM16" s="15">
        <v>25.51</v>
      </c>
      <c r="AN16" s="15"/>
      <c r="AO16" s="15">
        <v>22.19</v>
      </c>
      <c r="AP16" s="15">
        <v>8.43</v>
      </c>
      <c r="AQ16" s="15">
        <v>31.42</v>
      </c>
      <c r="AR16" s="15">
        <v>40.74</v>
      </c>
      <c r="AS16" s="15">
        <v>44.9</v>
      </c>
      <c r="AT16" s="66" t="s">
        <v>29</v>
      </c>
      <c r="AU16" s="15">
        <v>25.51</v>
      </c>
      <c r="AV16" s="15">
        <v>42.82</v>
      </c>
      <c r="AW16" s="15">
        <v>124.26</v>
      </c>
      <c r="AX16" s="74">
        <v>7.18</v>
      </c>
      <c r="AY16" s="65" t="s">
        <v>32</v>
      </c>
      <c r="AZ16" s="15">
        <v>461.04</v>
      </c>
      <c r="BA16" s="15"/>
      <c r="BB16" s="15">
        <v>335.26</v>
      </c>
      <c r="BC16" s="15">
        <v>273.35000000000002</v>
      </c>
      <c r="BD16" s="15">
        <v>374.94</v>
      </c>
      <c r="BE16" s="15">
        <v>148.82</v>
      </c>
      <c r="BF16" s="15">
        <v>175.62</v>
      </c>
      <c r="BG16" s="66" t="s">
        <v>29</v>
      </c>
      <c r="BH16" s="15">
        <v>1038.6300000000001</v>
      </c>
      <c r="BI16" s="15">
        <v>360.82</v>
      </c>
      <c r="BJ16" s="15">
        <v>1060.7</v>
      </c>
      <c r="BK16" s="74">
        <v>147.80000000000001</v>
      </c>
      <c r="BL16" s="65" t="s">
        <v>32</v>
      </c>
      <c r="BM16" s="15">
        <v>1807.2912583300667</v>
      </c>
      <c r="BN16" s="15"/>
      <c r="BO16" s="15">
        <v>1510.8607480847229</v>
      </c>
      <c r="BP16" s="15">
        <v>3242.5860023724795</v>
      </c>
      <c r="BQ16" s="15">
        <v>1193.3163590070019</v>
      </c>
      <c r="BR16" s="15">
        <v>365.2920962199313</v>
      </c>
      <c r="BS16" s="15">
        <v>391.13585746102461</v>
      </c>
      <c r="BT16" s="75" t="s">
        <v>29</v>
      </c>
      <c r="BU16" s="15">
        <v>4071.4621716973738</v>
      </c>
      <c r="BV16" s="15">
        <v>842.64362447454494</v>
      </c>
      <c r="BW16" s="15">
        <v>853.61339127635597</v>
      </c>
      <c r="BX16" s="74">
        <v>2058.49582172702</v>
      </c>
      <c r="BY16" s="65" t="s">
        <v>32</v>
      </c>
      <c r="BZ16" s="15">
        <v>170.6147356280367</v>
      </c>
      <c r="CA16" s="15"/>
      <c r="CB16" s="15">
        <v>142.63063903902042</v>
      </c>
      <c r="CC16" s="15">
        <v>306.11167458262321</v>
      </c>
      <c r="CD16" s="15">
        <v>112.65331704238667</v>
      </c>
      <c r="CE16" s="15">
        <v>34.484875714588675</v>
      </c>
      <c r="CF16" s="15">
        <v>36.924618877988607</v>
      </c>
      <c r="CG16" s="75" t="s">
        <v>29</v>
      </c>
      <c r="CH16" s="15">
        <v>384.36053892362435</v>
      </c>
      <c r="CI16" s="15">
        <v>79.548561171715022</v>
      </c>
      <c r="CJ16" s="15">
        <v>80.584146251964654</v>
      </c>
      <c r="CK16" s="74">
        <v>194.32934165790783</v>
      </c>
    </row>
    <row r="17" spans="1:90" ht="15" hidden="1" customHeight="1" x14ac:dyDescent="0.2">
      <c r="A17" s="65" t="s">
        <v>33</v>
      </c>
      <c r="B17" s="66"/>
      <c r="C17" s="15">
        <v>81.5</v>
      </c>
      <c r="D17" s="13"/>
      <c r="E17" s="15">
        <v>60.35</v>
      </c>
      <c r="F17" s="15"/>
      <c r="G17" s="15">
        <v>239.6</v>
      </c>
      <c r="H17" s="15"/>
      <c r="I17" s="15">
        <v>4.74</v>
      </c>
      <c r="J17" s="15"/>
      <c r="K17" s="15">
        <v>16.899999999999999</v>
      </c>
      <c r="L17" s="13"/>
      <c r="M17" s="15">
        <v>3.19</v>
      </c>
      <c r="N17" s="15"/>
      <c r="O17" s="15">
        <v>5.32</v>
      </c>
      <c r="P17" s="15"/>
      <c r="Q17" s="15">
        <v>254.79</v>
      </c>
      <c r="R17" s="13"/>
      <c r="S17" s="15">
        <v>353.76</v>
      </c>
      <c r="T17" s="13"/>
      <c r="U17" s="15">
        <v>192.1</v>
      </c>
      <c r="V17" s="13"/>
      <c r="W17" s="15">
        <v>43.01</v>
      </c>
      <c r="X17" s="85"/>
      <c r="Y17" s="65" t="s">
        <v>33</v>
      </c>
      <c r="Z17" s="15">
        <v>326.65330661322639</v>
      </c>
      <c r="AA17" s="14"/>
      <c r="AB17" s="15">
        <v>276.07502287282722</v>
      </c>
      <c r="AC17" s="71">
        <v>2872.9016786570746</v>
      </c>
      <c r="AD17" s="71">
        <v>16.18299761010584</v>
      </c>
      <c r="AE17" s="71">
        <v>46.840354767184053</v>
      </c>
      <c r="AF17" s="71">
        <v>6.842556842556843</v>
      </c>
      <c r="AG17" s="66" t="s">
        <v>29</v>
      </c>
      <c r="AH17" s="71">
        <v>845.63557915698641</v>
      </c>
      <c r="AI17" s="71">
        <v>811.93481753500146</v>
      </c>
      <c r="AJ17" s="71">
        <v>182.39650588682113</v>
      </c>
      <c r="AK17" s="72">
        <v>493.23394495412822</v>
      </c>
      <c r="AL17" s="65" t="s">
        <v>33</v>
      </c>
      <c r="AM17" s="15">
        <v>24.95</v>
      </c>
      <c r="AN17" s="15"/>
      <c r="AO17" s="15">
        <v>21.86</v>
      </c>
      <c r="AP17" s="15">
        <v>8.34</v>
      </c>
      <c r="AQ17" s="15">
        <v>29.29</v>
      </c>
      <c r="AR17" s="15">
        <v>36.08</v>
      </c>
      <c r="AS17" s="15">
        <v>46.62</v>
      </c>
      <c r="AT17" s="66" t="s">
        <v>29</v>
      </c>
      <c r="AU17" s="15">
        <v>30.13</v>
      </c>
      <c r="AV17" s="15">
        <v>43.57</v>
      </c>
      <c r="AW17" s="15">
        <v>105.32</v>
      </c>
      <c r="AX17" s="74">
        <v>8.7200000000000006</v>
      </c>
      <c r="AY17" s="65" t="s">
        <v>33</v>
      </c>
      <c r="AZ17" s="15">
        <v>439.67</v>
      </c>
      <c r="BA17" s="15"/>
      <c r="BB17" s="15">
        <v>307.68</v>
      </c>
      <c r="BC17" s="15">
        <v>328.24</v>
      </c>
      <c r="BD17" s="15">
        <v>327.63</v>
      </c>
      <c r="BE17" s="15">
        <v>150.06</v>
      </c>
      <c r="BF17" s="15">
        <v>171.97</v>
      </c>
      <c r="BG17" s="66" t="s">
        <v>29</v>
      </c>
      <c r="BH17" s="15">
        <v>753.79</v>
      </c>
      <c r="BI17" s="15">
        <v>373.58</v>
      </c>
      <c r="BJ17" s="15">
        <v>860.14</v>
      </c>
      <c r="BK17" s="74">
        <v>216.63</v>
      </c>
      <c r="BL17" s="65" t="s">
        <v>33</v>
      </c>
      <c r="BM17" s="15">
        <v>1762.2044088176356</v>
      </c>
      <c r="BN17" s="15"/>
      <c r="BO17" s="15">
        <v>1407.5022872827085</v>
      </c>
      <c r="BP17" s="15">
        <v>3935.7314148681048</v>
      </c>
      <c r="BQ17" s="15">
        <v>1118.5728917719357</v>
      </c>
      <c r="BR17" s="15">
        <v>415.90909090909099</v>
      </c>
      <c r="BS17" s="15">
        <v>368.87601887601897</v>
      </c>
      <c r="BT17" s="75" t="s">
        <v>29</v>
      </c>
      <c r="BU17" s="15">
        <v>2501.7922336541651</v>
      </c>
      <c r="BV17" s="15">
        <v>857.42483360110225</v>
      </c>
      <c r="BW17" s="15">
        <v>816.69198632738335</v>
      </c>
      <c r="BX17" s="74">
        <v>2484.288990825688</v>
      </c>
      <c r="BY17" s="65" t="s">
        <v>33</v>
      </c>
      <c r="BZ17" s="15">
        <v>163.41125567410316</v>
      </c>
      <c r="CA17" s="15"/>
      <c r="CB17" s="15">
        <v>130.51931715649326</v>
      </c>
      <c r="CC17" s="15">
        <v>364.96493215059724</v>
      </c>
      <c r="CD17" s="15">
        <v>103.72655969582286</v>
      </c>
      <c r="CE17" s="15">
        <v>38.567731672701008</v>
      </c>
      <c r="CF17" s="15">
        <v>34.206300433125548</v>
      </c>
      <c r="CG17" s="75" t="s">
        <v>29</v>
      </c>
      <c r="CH17" s="15">
        <v>231.99409120276121</v>
      </c>
      <c r="CI17" s="15">
        <v>79.509997820811762</v>
      </c>
      <c r="CJ17" s="15">
        <v>75.732793719588386</v>
      </c>
      <c r="CK17" s="74">
        <v>230.37099522441818</v>
      </c>
    </row>
    <row r="18" spans="1:90" s="21" customFormat="1" ht="17.25" hidden="1" thickTop="1" thickBot="1" x14ac:dyDescent="0.3">
      <c r="A18" s="87" t="s">
        <v>35</v>
      </c>
      <c r="B18" s="88"/>
      <c r="C18" s="89">
        <v>145.08500000000001</v>
      </c>
      <c r="D18" s="90"/>
      <c r="E18" s="89">
        <v>103.405</v>
      </c>
      <c r="F18" s="91"/>
      <c r="G18" s="89">
        <v>408.26499999999999</v>
      </c>
      <c r="H18" s="91"/>
      <c r="I18" s="89">
        <v>4.4874999999999998</v>
      </c>
      <c r="J18" s="91"/>
      <c r="K18" s="89">
        <v>41.97</v>
      </c>
      <c r="L18" s="92"/>
      <c r="M18" s="89">
        <v>1.6675</v>
      </c>
      <c r="N18" s="91"/>
      <c r="O18" s="93">
        <v>3.9474999999999998</v>
      </c>
      <c r="P18" s="89"/>
      <c r="Q18" s="89">
        <v>341.97250000000003</v>
      </c>
      <c r="R18" s="92"/>
      <c r="S18" s="89">
        <v>602.92499999999995</v>
      </c>
      <c r="T18" s="92"/>
      <c r="U18" s="89">
        <v>307.03750000000002</v>
      </c>
      <c r="V18" s="92"/>
      <c r="W18" s="89">
        <v>104.5025</v>
      </c>
      <c r="X18" s="94"/>
      <c r="Y18" s="87" t="s">
        <v>35</v>
      </c>
      <c r="Z18" s="89">
        <v>659.47727272727263</v>
      </c>
      <c r="AA18" s="90"/>
      <c r="AB18" s="89">
        <v>543.52168199737218</v>
      </c>
      <c r="AC18" s="95">
        <v>6111.7514970059883</v>
      </c>
      <c r="AD18" s="95">
        <v>15.965489637996978</v>
      </c>
      <c r="AE18" s="95">
        <v>133.23809523809524</v>
      </c>
      <c r="AF18" s="95">
        <v>3.6344812554489971</v>
      </c>
      <c r="AG18" s="96" t="s">
        <v>29</v>
      </c>
      <c r="AH18" s="95">
        <v>1300.2756653992396</v>
      </c>
      <c r="AI18" s="95">
        <v>1754.09120663321</v>
      </c>
      <c r="AJ18" s="95">
        <v>294.52038369304557</v>
      </c>
      <c r="AK18" s="97">
        <v>1144.2923624418286</v>
      </c>
      <c r="AL18" s="87" t="s">
        <v>35</v>
      </c>
      <c r="AM18" s="98">
        <v>22</v>
      </c>
      <c r="AN18" s="99"/>
      <c r="AO18" s="93">
        <v>19.024999999999999</v>
      </c>
      <c r="AP18" s="93">
        <v>6.68</v>
      </c>
      <c r="AQ18" s="93">
        <v>28.107500000000002</v>
      </c>
      <c r="AR18" s="93">
        <v>31.5</v>
      </c>
      <c r="AS18" s="93">
        <v>45.88</v>
      </c>
      <c r="AT18" s="96" t="s">
        <v>29</v>
      </c>
      <c r="AU18" s="93">
        <v>26.3</v>
      </c>
      <c r="AV18" s="93">
        <v>34.372500000000002</v>
      </c>
      <c r="AW18" s="93">
        <v>104.25</v>
      </c>
      <c r="AX18" s="100">
        <v>9.1325000000000003</v>
      </c>
      <c r="AY18" s="87" t="s">
        <v>35</v>
      </c>
      <c r="AZ18" s="98">
        <v>400.3075</v>
      </c>
      <c r="BA18" s="90"/>
      <c r="BB18" s="93">
        <v>285.67500000000001</v>
      </c>
      <c r="BC18" s="93">
        <v>274.17500000000001</v>
      </c>
      <c r="BD18" s="93">
        <v>330.97500000000002</v>
      </c>
      <c r="BE18" s="93">
        <v>132.47499999999999</v>
      </c>
      <c r="BF18" s="93">
        <v>182.19749999999999</v>
      </c>
      <c r="BG18" s="101" t="s">
        <v>29</v>
      </c>
      <c r="BH18" s="93">
        <v>629.03750000000002</v>
      </c>
      <c r="BI18" s="93">
        <v>229.2825</v>
      </c>
      <c r="BJ18" s="93">
        <v>816.14499999999998</v>
      </c>
      <c r="BK18" s="100">
        <v>192.42500000000001</v>
      </c>
      <c r="BL18" s="87" t="s">
        <v>35</v>
      </c>
      <c r="BM18" s="98">
        <v>1819.5795454545457</v>
      </c>
      <c r="BN18" s="90"/>
      <c r="BO18" s="93">
        <v>1501.576872536137</v>
      </c>
      <c r="BP18" s="93">
        <v>4104.41616766467</v>
      </c>
      <c r="BQ18" s="93">
        <v>1177.5326870052477</v>
      </c>
      <c r="BR18" s="93">
        <v>420.55555555555554</v>
      </c>
      <c r="BS18" s="93">
        <v>397.11748038360952</v>
      </c>
      <c r="BT18" s="101" t="s">
        <v>29</v>
      </c>
      <c r="BU18" s="93">
        <v>2391.777566539924</v>
      </c>
      <c r="BV18" s="93">
        <v>667.05214924721815</v>
      </c>
      <c r="BW18" s="93">
        <v>782.87290167865706</v>
      </c>
      <c r="BX18" s="100">
        <v>2107.0353134410075</v>
      </c>
      <c r="BY18" s="87" t="s">
        <v>35</v>
      </c>
      <c r="BZ18" s="98">
        <v>163.51979791997525</v>
      </c>
      <c r="CA18" s="102"/>
      <c r="CB18" s="93">
        <v>134.73736849496217</v>
      </c>
      <c r="CC18" s="93">
        <v>368.29165642733756</v>
      </c>
      <c r="CD18" s="93">
        <v>105.66069474413189</v>
      </c>
      <c r="CE18" s="93">
        <v>37.736695268745706</v>
      </c>
      <c r="CF18" s="93">
        <v>35.633583114439993</v>
      </c>
      <c r="CG18" s="96" t="s">
        <v>29</v>
      </c>
      <c r="CH18" s="93">
        <v>214.61559593454518</v>
      </c>
      <c r="CI18" s="93">
        <v>59.854978377949109</v>
      </c>
      <c r="CJ18" s="93">
        <v>70.247642040490305</v>
      </c>
      <c r="CK18" s="100">
        <v>189.0655075017925</v>
      </c>
      <c r="CL18" s="64"/>
    </row>
    <row r="19" spans="1:90" ht="16.5" hidden="1" thickTop="1" thickBot="1" x14ac:dyDescent="0.25">
      <c r="A19" s="65" t="s">
        <v>30</v>
      </c>
      <c r="B19" s="66"/>
      <c r="C19" s="15">
        <v>183.04</v>
      </c>
      <c r="D19" s="103"/>
      <c r="E19" s="15">
        <v>121.72</v>
      </c>
      <c r="F19" s="15"/>
      <c r="G19" s="15">
        <v>499.56</v>
      </c>
      <c r="H19" s="15"/>
      <c r="I19" s="15">
        <v>5.65</v>
      </c>
      <c r="J19" s="15"/>
      <c r="K19" s="15">
        <v>18.579999999999998</v>
      </c>
      <c r="L19" s="13"/>
      <c r="M19" s="15">
        <v>0.17</v>
      </c>
      <c r="N19" s="15"/>
      <c r="O19" s="15">
        <v>4.6900000000000004</v>
      </c>
      <c r="P19" s="15"/>
      <c r="Q19" s="15">
        <v>438.99</v>
      </c>
      <c r="R19" s="13"/>
      <c r="S19" s="15">
        <v>990.7</v>
      </c>
      <c r="T19" s="13"/>
      <c r="U19" s="15">
        <v>401.45</v>
      </c>
      <c r="V19" s="13"/>
      <c r="W19" s="15">
        <v>109.61</v>
      </c>
      <c r="X19" s="85"/>
      <c r="Y19" s="65" t="s">
        <v>30</v>
      </c>
      <c r="Z19" s="15">
        <v>792.38095238095218</v>
      </c>
      <c r="AA19" s="103"/>
      <c r="AB19" s="15">
        <v>611.65829145728662</v>
      </c>
      <c r="AC19" s="71">
        <v>6919.1135734072022</v>
      </c>
      <c r="AD19" s="71">
        <v>19.803715387311605</v>
      </c>
      <c r="AE19" s="71">
        <v>64.290657439446377</v>
      </c>
      <c r="AF19" s="71">
        <v>0.36465036465036466</v>
      </c>
      <c r="AG19" s="66" t="s">
        <v>29</v>
      </c>
      <c r="AH19" s="71">
        <v>1468.1939799331103</v>
      </c>
      <c r="AI19" s="71">
        <v>2791.49056072133</v>
      </c>
      <c r="AJ19" s="71">
        <v>357.16192170818505</v>
      </c>
      <c r="AK19" s="72">
        <v>1014.9074074074075</v>
      </c>
      <c r="AL19" s="65" t="s">
        <v>30</v>
      </c>
      <c r="AM19" s="15">
        <v>23.1</v>
      </c>
      <c r="AN19" s="103"/>
      <c r="AO19" s="15">
        <v>19.899999999999999</v>
      </c>
      <c r="AP19" s="15">
        <v>7.22</v>
      </c>
      <c r="AQ19" s="15">
        <v>28.53</v>
      </c>
      <c r="AR19" s="15">
        <v>28.9</v>
      </c>
      <c r="AS19" s="15">
        <v>46.62</v>
      </c>
      <c r="AT19" s="66" t="s">
        <v>29</v>
      </c>
      <c r="AU19" s="15">
        <v>29.9</v>
      </c>
      <c r="AV19" s="15">
        <v>35.49</v>
      </c>
      <c r="AW19" s="15">
        <v>112.4</v>
      </c>
      <c r="AX19" s="74">
        <v>10.8</v>
      </c>
      <c r="AY19" s="65" t="s">
        <v>30</v>
      </c>
      <c r="AZ19" s="15">
        <v>396.6</v>
      </c>
      <c r="BA19" s="103"/>
      <c r="BB19" s="15">
        <v>258</v>
      </c>
      <c r="BC19" s="15">
        <v>252</v>
      </c>
      <c r="BD19" s="15">
        <v>323.5</v>
      </c>
      <c r="BE19" s="15">
        <v>114.2</v>
      </c>
      <c r="BF19" s="15">
        <v>185.89</v>
      </c>
      <c r="BG19" s="66" t="s">
        <v>29</v>
      </c>
      <c r="BH19" s="15">
        <v>650.51</v>
      </c>
      <c r="BI19" s="15">
        <v>258.73</v>
      </c>
      <c r="BJ19" s="15">
        <v>801.18</v>
      </c>
      <c r="BK19" s="74">
        <v>224.62</v>
      </c>
      <c r="BL19" s="65" t="s">
        <v>30</v>
      </c>
      <c r="BM19" s="15">
        <v>1716.8831168831168</v>
      </c>
      <c r="BN19" s="103"/>
      <c r="BO19" s="15">
        <v>1296.4824120603018</v>
      </c>
      <c r="BP19" s="15">
        <v>3490.3047091412745</v>
      </c>
      <c r="BQ19" s="15">
        <v>1133.8941465124431</v>
      </c>
      <c r="BR19" s="15">
        <v>395.15570934256061</v>
      </c>
      <c r="BS19" s="15">
        <v>398.73444873444879</v>
      </c>
      <c r="BT19" s="75" t="s">
        <v>29</v>
      </c>
      <c r="BU19" s="15">
        <v>2175.6187290969901</v>
      </c>
      <c r="BV19" s="15">
        <v>729.02225979149057</v>
      </c>
      <c r="BW19" s="15">
        <v>712.79359430604973</v>
      </c>
      <c r="BX19" s="74">
        <v>2079.8148148148148</v>
      </c>
      <c r="BY19" s="65" t="s">
        <v>30</v>
      </c>
      <c r="BZ19" s="15">
        <v>155.02691383631054</v>
      </c>
      <c r="CA19" s="103"/>
      <c r="CB19" s="15">
        <v>117.06659888976449</v>
      </c>
      <c r="CC19" s="15">
        <v>315.15900068306752</v>
      </c>
      <c r="CD19" s="15">
        <v>102.38560122252549</v>
      </c>
      <c r="CE19" s="15">
        <v>35.68080406975416</v>
      </c>
      <c r="CF19" s="15">
        <v>36.003948329193356</v>
      </c>
      <c r="CG19" s="75" t="s">
        <v>29</v>
      </c>
      <c r="CH19" s="15">
        <v>196.44870051998078</v>
      </c>
      <c r="CI19" s="15">
        <v>65.827469524322851</v>
      </c>
      <c r="CJ19" s="15">
        <v>64.36209316809358</v>
      </c>
      <c r="CK19" s="74">
        <v>187.79803291276056</v>
      </c>
    </row>
    <row r="20" spans="1:90" ht="16.5" hidden="1" thickTop="1" thickBot="1" x14ac:dyDescent="0.25">
      <c r="A20" s="65" t="s">
        <v>31</v>
      </c>
      <c r="B20" s="66"/>
      <c r="C20" s="15">
        <v>195.1</v>
      </c>
      <c r="D20" s="103"/>
      <c r="E20" s="15">
        <v>135.69999999999999</v>
      </c>
      <c r="F20" s="15"/>
      <c r="G20" s="15">
        <v>526.20000000000005</v>
      </c>
      <c r="H20" s="15"/>
      <c r="I20" s="15">
        <v>4.5</v>
      </c>
      <c r="J20" s="15"/>
      <c r="K20" s="15">
        <v>49.2</v>
      </c>
      <c r="L20" s="13"/>
      <c r="M20" s="15">
        <v>2.2000000000000002</v>
      </c>
      <c r="N20" s="15"/>
      <c r="O20" s="15">
        <v>2.7</v>
      </c>
      <c r="P20" s="15"/>
      <c r="Q20" s="15">
        <v>434.6</v>
      </c>
      <c r="R20" s="13"/>
      <c r="S20" s="15">
        <v>597.70000000000005</v>
      </c>
      <c r="T20" s="13"/>
      <c r="U20" s="15">
        <v>445.8</v>
      </c>
      <c r="V20" s="13"/>
      <c r="W20" s="15">
        <v>143.1</v>
      </c>
      <c r="X20" s="85"/>
      <c r="Y20" s="65" t="s">
        <v>31</v>
      </c>
      <c r="Z20" s="15">
        <v>907.44186046511606</v>
      </c>
      <c r="AA20" s="103"/>
      <c r="AB20" s="15">
        <v>706.7708333333336</v>
      </c>
      <c r="AC20" s="71">
        <v>7517.1428571428596</v>
      </c>
      <c r="AD20" s="71">
        <v>16.363636363636367</v>
      </c>
      <c r="AE20" s="71">
        <v>180.88235294117652</v>
      </c>
      <c r="AF20" s="71">
        <v>4.7210300429184553</v>
      </c>
      <c r="AG20" s="66" t="s">
        <v>29</v>
      </c>
      <c r="AH20" s="71">
        <v>1818.4100418410044</v>
      </c>
      <c r="AI20" s="71">
        <v>2754.3778801843318</v>
      </c>
      <c r="AJ20" s="71">
        <v>380.05115089514072</v>
      </c>
      <c r="AK20" s="72">
        <v>1441.0876132930512</v>
      </c>
      <c r="AL20" s="65" t="s">
        <v>31</v>
      </c>
      <c r="AM20" s="15">
        <v>21.5</v>
      </c>
      <c r="AN20" s="103"/>
      <c r="AO20" s="15">
        <v>19.2</v>
      </c>
      <c r="AP20" s="15">
        <v>7</v>
      </c>
      <c r="AQ20" s="15">
        <v>27.5</v>
      </c>
      <c r="AR20" s="15">
        <v>27.2</v>
      </c>
      <c r="AS20" s="15">
        <v>46.6</v>
      </c>
      <c r="AT20" s="66" t="s">
        <v>29</v>
      </c>
      <c r="AU20" s="15">
        <v>23.9</v>
      </c>
      <c r="AV20" s="15">
        <v>21.7</v>
      </c>
      <c r="AW20" s="15">
        <v>117.3</v>
      </c>
      <c r="AX20" s="74">
        <v>9.93</v>
      </c>
      <c r="AY20" s="65" t="s">
        <v>31</v>
      </c>
      <c r="AZ20" s="15">
        <v>348.53</v>
      </c>
      <c r="BA20" s="103"/>
      <c r="BB20" s="15">
        <v>245.2</v>
      </c>
      <c r="BC20" s="15">
        <v>242.3</v>
      </c>
      <c r="BD20" s="15">
        <v>310.2</v>
      </c>
      <c r="BE20" s="15">
        <v>89.8</v>
      </c>
      <c r="BF20" s="15">
        <v>183.3</v>
      </c>
      <c r="BG20" s="66" t="s">
        <v>29</v>
      </c>
      <c r="BH20" s="15">
        <v>558.04</v>
      </c>
      <c r="BI20" s="15">
        <v>170.5</v>
      </c>
      <c r="BJ20" s="15">
        <v>852</v>
      </c>
      <c r="BK20" s="74">
        <v>193.98</v>
      </c>
      <c r="BL20" s="65" t="s">
        <v>31</v>
      </c>
      <c r="BM20" s="15">
        <v>1621.0697674418607</v>
      </c>
      <c r="BN20" s="103"/>
      <c r="BO20" s="15">
        <v>1277.0833333333335</v>
      </c>
      <c r="BP20" s="15">
        <v>3461.4285714285716</v>
      </c>
      <c r="BQ20" s="15">
        <v>1128</v>
      </c>
      <c r="BR20" s="15">
        <v>330.14705882352945</v>
      </c>
      <c r="BS20" s="15">
        <v>393.34763948497857</v>
      </c>
      <c r="BT20" s="75" t="s">
        <v>29</v>
      </c>
      <c r="BU20" s="15">
        <v>2334.8953974895398</v>
      </c>
      <c r="BV20" s="15">
        <v>785.71428571428589</v>
      </c>
      <c r="BW20" s="15">
        <v>726.3427109974424</v>
      </c>
      <c r="BX20" s="74">
        <v>1953.4743202416919</v>
      </c>
      <c r="BY20" s="65" t="s">
        <v>31</v>
      </c>
      <c r="BZ20" s="15">
        <v>146.59344153397717</v>
      </c>
      <c r="CA20" s="103"/>
      <c r="CB20" s="15">
        <v>115.48672655492665</v>
      </c>
      <c r="CC20" s="15">
        <v>313.01720450347676</v>
      </c>
      <c r="CD20" s="15">
        <v>102.00511129836782</v>
      </c>
      <c r="CE20" s="15">
        <v>29.85521939727208</v>
      </c>
      <c r="CF20" s="15">
        <v>35.570451901254877</v>
      </c>
      <c r="CG20" s="75" t="s">
        <v>29</v>
      </c>
      <c r="CH20" s="15">
        <v>211.14473837851713</v>
      </c>
      <c r="CI20" s="15">
        <v>71.052192520393007</v>
      </c>
      <c r="CJ20" s="15">
        <v>65.683217266003837</v>
      </c>
      <c r="CK20" s="74">
        <v>176.65280625421738</v>
      </c>
    </row>
    <row r="21" spans="1:90" ht="16.5" hidden="1" thickTop="1" thickBot="1" x14ac:dyDescent="0.25">
      <c r="A21" s="65" t="s">
        <v>32</v>
      </c>
      <c r="B21" s="66"/>
      <c r="C21" s="15">
        <v>108.6</v>
      </c>
      <c r="D21" s="103"/>
      <c r="E21" s="15">
        <v>87.2</v>
      </c>
      <c r="F21" s="15"/>
      <c r="G21" s="15">
        <v>328.8</v>
      </c>
      <c r="H21" s="15"/>
      <c r="I21" s="15">
        <v>4.3</v>
      </c>
      <c r="J21" s="15"/>
      <c r="K21" s="15">
        <v>73.099999999999994</v>
      </c>
      <c r="L21" s="13"/>
      <c r="M21" s="15">
        <v>3.5</v>
      </c>
      <c r="N21" s="15"/>
      <c r="O21" s="15">
        <v>3.7</v>
      </c>
      <c r="P21" s="15"/>
      <c r="Q21" s="15">
        <v>192</v>
      </c>
      <c r="R21" s="13"/>
      <c r="S21" s="15">
        <v>331.1</v>
      </c>
      <c r="T21" s="13"/>
      <c r="U21" s="15">
        <v>180.4</v>
      </c>
      <c r="V21" s="13"/>
      <c r="W21" s="15">
        <v>97.2</v>
      </c>
      <c r="X21" s="85"/>
      <c r="Y21" s="65" t="s">
        <v>32</v>
      </c>
      <c r="Z21" s="15">
        <v>482.66666666666652</v>
      </c>
      <c r="AA21" s="103"/>
      <c r="AB21" s="15">
        <v>461.37566137566165</v>
      </c>
      <c r="AC21" s="71">
        <v>5303.2258064516127</v>
      </c>
      <c r="AD21" s="71">
        <v>14.527027027027026</v>
      </c>
      <c r="AE21" s="71">
        <v>173.6342042755345</v>
      </c>
      <c r="AF21" s="71">
        <v>8.0091533180778018</v>
      </c>
      <c r="AG21" s="66" t="s">
        <v>29</v>
      </c>
      <c r="AH21" s="71">
        <v>764.94023904382459</v>
      </c>
      <c r="AI21" s="71">
        <v>689.79166666666686</v>
      </c>
      <c r="AJ21" s="71">
        <v>187.33125649013499</v>
      </c>
      <c r="AK21" s="72">
        <v>1369.0140845070421</v>
      </c>
      <c r="AL21" s="65" t="s">
        <v>32</v>
      </c>
      <c r="AM21" s="15">
        <v>22.5</v>
      </c>
      <c r="AN21" s="103"/>
      <c r="AO21" s="15">
        <v>18.899999999999999</v>
      </c>
      <c r="AP21" s="15">
        <v>6.2</v>
      </c>
      <c r="AQ21" s="15">
        <v>29.6</v>
      </c>
      <c r="AR21" s="15">
        <v>42.1</v>
      </c>
      <c r="AS21" s="15">
        <v>43.7</v>
      </c>
      <c r="AT21" s="66" t="s">
        <v>29</v>
      </c>
      <c r="AU21" s="15">
        <v>25.1</v>
      </c>
      <c r="AV21" s="15">
        <v>48</v>
      </c>
      <c r="AW21" s="15">
        <v>96.3</v>
      </c>
      <c r="AX21" s="74">
        <v>7.1</v>
      </c>
      <c r="AY21" s="65" t="s">
        <v>32</v>
      </c>
      <c r="AZ21" s="15">
        <v>410.4</v>
      </c>
      <c r="BA21" s="103"/>
      <c r="BB21" s="15">
        <v>324</v>
      </c>
      <c r="BC21" s="15">
        <v>256.7</v>
      </c>
      <c r="BD21" s="15">
        <v>368.5</v>
      </c>
      <c r="BE21" s="15">
        <v>172.7</v>
      </c>
      <c r="BF21" s="15">
        <v>178.4</v>
      </c>
      <c r="BG21" s="66" t="s">
        <v>29</v>
      </c>
      <c r="BH21" s="15">
        <v>641.20000000000005</v>
      </c>
      <c r="BI21" s="15">
        <v>172.6</v>
      </c>
      <c r="BJ21" s="15">
        <v>862.7</v>
      </c>
      <c r="BK21" s="74">
        <v>128.6</v>
      </c>
      <c r="BL21" s="65" t="s">
        <v>32</v>
      </c>
      <c r="BM21" s="15">
        <v>1824</v>
      </c>
      <c r="BN21" s="103"/>
      <c r="BO21" s="15">
        <v>1714.2857142857147</v>
      </c>
      <c r="BP21" s="15">
        <v>4140.322580645161</v>
      </c>
      <c r="BQ21" s="15">
        <v>1244.9324324324325</v>
      </c>
      <c r="BR21" s="15">
        <v>410.21377672209036</v>
      </c>
      <c r="BS21" s="15">
        <v>408.23798627002293</v>
      </c>
      <c r="BT21" s="75" t="s">
        <v>29</v>
      </c>
      <c r="BU21" s="15">
        <v>2554.5816733067727</v>
      </c>
      <c r="BV21" s="15">
        <v>359.58333333333348</v>
      </c>
      <c r="BW21" s="15">
        <v>895.8463136033231</v>
      </c>
      <c r="BX21" s="74">
        <v>1811.2676056338028</v>
      </c>
      <c r="BY21" s="65" t="s">
        <v>32</v>
      </c>
      <c r="BZ21" s="15">
        <v>163.13554866036895</v>
      </c>
      <c r="CA21" s="103"/>
      <c r="CB21" s="15">
        <v>153.32288407929414</v>
      </c>
      <c r="CC21" s="15">
        <v>370.30361613183277</v>
      </c>
      <c r="CD21" s="15">
        <v>111.34470143089503</v>
      </c>
      <c r="CE21" s="15">
        <v>36.688842946052787</v>
      </c>
      <c r="CF21" s="15">
        <v>36.512131509958522</v>
      </c>
      <c r="CG21" s="75" t="s">
        <v>29</v>
      </c>
      <c r="CH21" s="15">
        <v>228.47756736437702</v>
      </c>
      <c r="CI21" s="15">
        <v>32.160539677882504</v>
      </c>
      <c r="CJ21" s="15">
        <v>80.123015287854741</v>
      </c>
      <c r="CK21" s="74">
        <v>161.9967843288504</v>
      </c>
    </row>
    <row r="22" spans="1:90" ht="16.5" hidden="1" thickTop="1" thickBot="1" x14ac:dyDescent="0.25">
      <c r="A22" s="65" t="s">
        <v>33</v>
      </c>
      <c r="B22" s="66"/>
      <c r="C22" s="15">
        <v>93.6</v>
      </c>
      <c r="D22" s="103"/>
      <c r="E22" s="15">
        <v>69</v>
      </c>
      <c r="F22" s="15"/>
      <c r="G22" s="15">
        <v>278.5</v>
      </c>
      <c r="H22" s="15"/>
      <c r="I22" s="15">
        <v>3.5</v>
      </c>
      <c r="J22" s="15"/>
      <c r="K22" s="15">
        <v>27</v>
      </c>
      <c r="L22" s="13"/>
      <c r="M22" s="15">
        <v>0.8</v>
      </c>
      <c r="N22" s="15"/>
      <c r="O22" s="15">
        <v>4.7</v>
      </c>
      <c r="P22" s="15"/>
      <c r="Q22" s="15">
        <v>302.3</v>
      </c>
      <c r="R22" s="13"/>
      <c r="S22" s="15">
        <v>492.2</v>
      </c>
      <c r="T22" s="13"/>
      <c r="U22" s="15">
        <v>200.5</v>
      </c>
      <c r="V22" s="13"/>
      <c r="W22" s="15">
        <v>68.099999999999994</v>
      </c>
      <c r="X22" s="85"/>
      <c r="Y22" s="65" t="s">
        <v>33</v>
      </c>
      <c r="Z22" s="15">
        <v>447.84688995215305</v>
      </c>
      <c r="AA22" s="103"/>
      <c r="AB22" s="15">
        <v>381.21546961325976</v>
      </c>
      <c r="AC22" s="71">
        <v>4420.6349206349214</v>
      </c>
      <c r="AD22" s="71">
        <v>13.059701492537313</v>
      </c>
      <c r="AE22" s="71">
        <v>97.122302158273428</v>
      </c>
      <c r="AF22" s="71">
        <v>1.7167381974248928</v>
      </c>
      <c r="AG22" s="66" t="s">
        <v>29</v>
      </c>
      <c r="AH22" s="71">
        <v>1149.4296577946768</v>
      </c>
      <c r="AI22" s="71">
        <v>1523.8390092879263</v>
      </c>
      <c r="AJ22" s="71">
        <v>220.32967032967034</v>
      </c>
      <c r="AK22" s="72">
        <v>782.758620689655</v>
      </c>
      <c r="AL22" s="65" t="s">
        <v>33</v>
      </c>
      <c r="AM22" s="15">
        <v>20.9</v>
      </c>
      <c r="AN22" s="103"/>
      <c r="AO22" s="15">
        <v>18.100000000000001</v>
      </c>
      <c r="AP22" s="15">
        <v>6.3</v>
      </c>
      <c r="AQ22" s="15">
        <v>26.8</v>
      </c>
      <c r="AR22" s="15">
        <v>27.8</v>
      </c>
      <c r="AS22" s="15">
        <v>46.6</v>
      </c>
      <c r="AT22" s="66" t="s">
        <v>29</v>
      </c>
      <c r="AU22" s="15">
        <v>26.3</v>
      </c>
      <c r="AV22" s="15">
        <v>32.299999999999997</v>
      </c>
      <c r="AW22" s="15">
        <v>91</v>
      </c>
      <c r="AX22" s="74">
        <v>8.6999999999999993</v>
      </c>
      <c r="AY22" s="65" t="s">
        <v>33</v>
      </c>
      <c r="AZ22" s="15">
        <v>445.7</v>
      </c>
      <c r="BA22" s="103"/>
      <c r="BB22" s="15">
        <v>315.5</v>
      </c>
      <c r="BC22" s="15">
        <v>345.7</v>
      </c>
      <c r="BD22" s="15">
        <v>321.7</v>
      </c>
      <c r="BE22" s="15">
        <v>153.19999999999999</v>
      </c>
      <c r="BF22" s="15">
        <v>181.2</v>
      </c>
      <c r="BG22" s="66" t="s">
        <v>29</v>
      </c>
      <c r="BH22" s="15">
        <v>666.4</v>
      </c>
      <c r="BI22" s="15">
        <v>315.3</v>
      </c>
      <c r="BJ22" s="15">
        <v>748.7</v>
      </c>
      <c r="BK22" s="74">
        <v>222.5</v>
      </c>
      <c r="BL22" s="65" t="s">
        <v>33</v>
      </c>
      <c r="BM22" s="15">
        <v>2132.5358851674646</v>
      </c>
      <c r="BN22" s="103"/>
      <c r="BO22" s="15">
        <v>1743.0939226519338</v>
      </c>
      <c r="BP22" s="15">
        <v>5487.3015873015866</v>
      </c>
      <c r="BQ22" s="15">
        <v>1200.3731343283582</v>
      </c>
      <c r="BR22" s="15">
        <v>551.07913669064749</v>
      </c>
      <c r="BS22" s="15">
        <v>388.84120171673828</v>
      </c>
      <c r="BT22" s="75" t="s">
        <v>29</v>
      </c>
      <c r="BU22" s="15">
        <v>2533.840304182509</v>
      </c>
      <c r="BV22" s="15">
        <v>976.1609907120752</v>
      </c>
      <c r="BW22" s="15">
        <v>822.74725274725279</v>
      </c>
      <c r="BX22" s="74">
        <v>2557.4712643678163</v>
      </c>
      <c r="BY22" s="65" t="s">
        <v>33</v>
      </c>
      <c r="BZ22" s="15">
        <v>189.32328764924432</v>
      </c>
      <c r="CA22" s="103"/>
      <c r="CB22" s="15">
        <v>154.74922340730819</v>
      </c>
      <c r="CC22" s="15">
        <v>487.15427677282543</v>
      </c>
      <c r="CD22" s="15">
        <v>106.56729848136952</v>
      </c>
      <c r="CE22" s="15">
        <v>48.923966362698586</v>
      </c>
      <c r="CF22" s="15">
        <v>34.52072961328615</v>
      </c>
      <c r="CG22" s="75" t="s">
        <v>29</v>
      </c>
      <c r="CH22" s="15">
        <v>224.95048271055128</v>
      </c>
      <c r="CI22" s="15">
        <v>86.662085886559751</v>
      </c>
      <c r="CJ22" s="15">
        <v>73.042247906773994</v>
      </c>
      <c r="CK22" s="74">
        <v>227.04840336159785</v>
      </c>
    </row>
    <row r="23" spans="1:90" s="21" customFormat="1" ht="17.25" hidden="1" thickTop="1" thickBot="1" x14ac:dyDescent="0.3">
      <c r="A23" s="87" t="s">
        <v>36</v>
      </c>
      <c r="B23" s="88"/>
      <c r="C23" s="89">
        <v>163.82499999999999</v>
      </c>
      <c r="D23" s="102"/>
      <c r="E23" s="89">
        <v>121.6</v>
      </c>
      <c r="F23" s="91"/>
      <c r="G23" s="89">
        <v>481.05</v>
      </c>
      <c r="H23" s="91"/>
      <c r="I23" s="89">
        <v>3.65</v>
      </c>
      <c r="J23" s="91"/>
      <c r="K23" s="89">
        <v>81.900000000000006</v>
      </c>
      <c r="L23" s="92"/>
      <c r="M23" s="89">
        <v>0.05</v>
      </c>
      <c r="N23" s="102"/>
      <c r="O23" s="93">
        <v>3.1749999999999998</v>
      </c>
      <c r="P23" s="89"/>
      <c r="Q23" s="89">
        <v>374.57499999999999</v>
      </c>
      <c r="R23" s="92"/>
      <c r="S23" s="89">
        <v>965.125</v>
      </c>
      <c r="T23" s="92"/>
      <c r="U23" s="89">
        <v>306.92500000000001</v>
      </c>
      <c r="V23" s="92"/>
      <c r="W23" s="89">
        <v>127.425</v>
      </c>
      <c r="X23" s="94"/>
      <c r="Y23" s="87" t="s">
        <v>36</v>
      </c>
      <c r="Z23" s="89">
        <v>845.54838709677415</v>
      </c>
      <c r="AA23" s="104"/>
      <c r="AB23" s="89">
        <v>727.05530642750409</v>
      </c>
      <c r="AC23" s="95">
        <v>7918.5185185185192</v>
      </c>
      <c r="AD23" s="95">
        <v>13.891531874405331</v>
      </c>
      <c r="AE23" s="95">
        <v>307.02905342080606</v>
      </c>
      <c r="AF23" s="95">
        <v>0.43290043290043279</v>
      </c>
      <c r="AG23" s="96" t="s">
        <v>29</v>
      </c>
      <c r="AH23" s="95">
        <v>1696.8289920724808</v>
      </c>
      <c r="AI23" s="95">
        <v>3506.3578564940967</v>
      </c>
      <c r="AJ23" s="95">
        <v>291.13113587858675</v>
      </c>
      <c r="AK23" s="97">
        <v>1400.2747252747251</v>
      </c>
      <c r="AL23" s="87" t="s">
        <v>36</v>
      </c>
      <c r="AM23" s="98">
        <v>19.375</v>
      </c>
      <c r="AN23" s="99"/>
      <c r="AO23" s="93">
        <v>16.725000000000001</v>
      </c>
      <c r="AP23" s="93">
        <v>6.0750000000000002</v>
      </c>
      <c r="AQ23" s="93">
        <v>26.274999999999999</v>
      </c>
      <c r="AR23" s="93">
        <v>26.675000000000001</v>
      </c>
      <c r="AS23" s="93">
        <v>46.180180180180187</v>
      </c>
      <c r="AT23" s="96" t="s">
        <v>29</v>
      </c>
      <c r="AU23" s="93">
        <v>22.074999999999999</v>
      </c>
      <c r="AV23" s="93">
        <v>27.524999999999999</v>
      </c>
      <c r="AW23" s="93">
        <v>105.425</v>
      </c>
      <c r="AX23" s="100">
        <v>9.1</v>
      </c>
      <c r="AY23" s="87" t="s">
        <v>36</v>
      </c>
      <c r="AZ23" s="98">
        <v>381.8</v>
      </c>
      <c r="BA23" s="104"/>
      <c r="BB23" s="93">
        <v>268.33749999999998</v>
      </c>
      <c r="BC23" s="93">
        <v>254.9</v>
      </c>
      <c r="BD23" s="93">
        <v>328.75</v>
      </c>
      <c r="BE23" s="93">
        <v>137.27500000000001</v>
      </c>
      <c r="BF23" s="93">
        <v>171.2</v>
      </c>
      <c r="BG23" s="101" t="s">
        <v>29</v>
      </c>
      <c r="BH23" s="93">
        <v>563.52499999999998</v>
      </c>
      <c r="BI23" s="93">
        <v>182.97499999999999</v>
      </c>
      <c r="BJ23" s="93">
        <v>826.9</v>
      </c>
      <c r="BK23" s="100">
        <v>188.27500000000001</v>
      </c>
      <c r="BL23" s="87" t="s">
        <v>36</v>
      </c>
      <c r="BM23" s="98">
        <v>1970.5806451612905</v>
      </c>
      <c r="BN23" s="104"/>
      <c r="BO23" s="93">
        <v>1604.4095665171899</v>
      </c>
      <c r="BP23" s="93">
        <v>4195.8847736625512</v>
      </c>
      <c r="BQ23" s="93">
        <v>1251.1893434823978</v>
      </c>
      <c r="BR23" s="93">
        <v>514.62043111527646</v>
      </c>
      <c r="BS23" s="93">
        <v>370.72181037846275</v>
      </c>
      <c r="BT23" s="101" t="s">
        <v>29</v>
      </c>
      <c r="BU23" s="93">
        <v>2552.7746319365806</v>
      </c>
      <c r="BV23" s="93">
        <v>664.75930971843798</v>
      </c>
      <c r="BW23" s="93">
        <v>784.34906331515299</v>
      </c>
      <c r="BX23" s="100">
        <v>2068.9560439560446</v>
      </c>
      <c r="BY23" s="87" t="s">
        <v>36</v>
      </c>
      <c r="BZ23" s="98">
        <v>171.54064794772771</v>
      </c>
      <c r="CA23" s="102"/>
      <c r="CB23" s="93">
        <v>137.98158459004623</v>
      </c>
      <c r="CC23" s="93">
        <v>360.85226734466949</v>
      </c>
      <c r="CD23" s="93">
        <v>107.60412542954705</v>
      </c>
      <c r="CE23" s="93">
        <v>44.258114654502585</v>
      </c>
      <c r="CF23" s="93">
        <v>31.882621436340632</v>
      </c>
      <c r="CG23" s="96" t="s">
        <v>29</v>
      </c>
      <c r="CH23" s="93">
        <v>219.54237631511128</v>
      </c>
      <c r="CI23" s="93">
        <v>57.170279235525022</v>
      </c>
      <c r="CJ23" s="93">
        <v>67.455174094278732</v>
      </c>
      <c r="CK23" s="100">
        <v>177.93326551393992</v>
      </c>
    </row>
    <row r="24" spans="1:90" ht="16.5" hidden="1" thickTop="1" thickBot="1" x14ac:dyDescent="0.25">
      <c r="A24" s="65" t="s">
        <v>30</v>
      </c>
      <c r="B24" s="66"/>
      <c r="C24" s="15">
        <v>218.6</v>
      </c>
      <c r="D24" s="103"/>
      <c r="E24" s="15">
        <v>144.69999999999999</v>
      </c>
      <c r="F24" s="13"/>
      <c r="G24" s="15">
        <v>612.1</v>
      </c>
      <c r="H24" s="15"/>
      <c r="I24" s="15">
        <v>4.4000000000000004</v>
      </c>
      <c r="J24" s="15"/>
      <c r="K24" s="15">
        <v>65</v>
      </c>
      <c r="L24" s="13"/>
      <c r="M24" s="15">
        <v>0.2</v>
      </c>
      <c r="N24" s="105"/>
      <c r="O24" s="15">
        <v>3.6</v>
      </c>
      <c r="P24" s="15"/>
      <c r="Q24" s="15">
        <v>526.70000000000005</v>
      </c>
      <c r="R24" s="13"/>
      <c r="S24" s="15">
        <v>1634.7</v>
      </c>
      <c r="T24" s="13"/>
      <c r="U24" s="15">
        <v>493.5</v>
      </c>
      <c r="V24" s="13"/>
      <c r="W24" s="15">
        <v>123.6</v>
      </c>
      <c r="X24" s="85"/>
      <c r="Y24" s="65" t="s">
        <v>30</v>
      </c>
      <c r="Z24" s="15">
        <v>1098.4924623115576</v>
      </c>
      <c r="AA24" s="103"/>
      <c r="AB24" s="15">
        <v>904.375</v>
      </c>
      <c r="AC24" s="71">
        <v>9715.8730158730159</v>
      </c>
      <c r="AD24" s="71">
        <v>16.858237547892724</v>
      </c>
      <c r="AE24" s="71">
        <v>325</v>
      </c>
      <c r="AF24" s="71">
        <v>0.43290043290043279</v>
      </c>
      <c r="AG24" s="66" t="s">
        <v>29</v>
      </c>
      <c r="AH24" s="71">
        <v>2010.3053435114507</v>
      </c>
      <c r="AI24" s="71">
        <v>5140.566037735849</v>
      </c>
      <c r="AJ24" s="71">
        <v>421.07508532423213</v>
      </c>
      <c r="AK24" s="72">
        <v>996.77419354838719</v>
      </c>
      <c r="AL24" s="65" t="s">
        <v>30</v>
      </c>
      <c r="AM24" s="15">
        <v>19.899999999999999</v>
      </c>
      <c r="AN24" s="103"/>
      <c r="AO24" s="15">
        <v>16</v>
      </c>
      <c r="AP24" s="15">
        <v>6.3</v>
      </c>
      <c r="AQ24" s="15">
        <v>26.1</v>
      </c>
      <c r="AR24" s="15">
        <v>20</v>
      </c>
      <c r="AS24" s="15">
        <v>46.2</v>
      </c>
      <c r="AT24" s="66" t="s">
        <v>29</v>
      </c>
      <c r="AU24" s="15">
        <v>26.2</v>
      </c>
      <c r="AV24" s="15">
        <v>31.8</v>
      </c>
      <c r="AW24" s="15">
        <v>117.2</v>
      </c>
      <c r="AX24" s="74">
        <v>12.4</v>
      </c>
      <c r="AY24" s="65" t="s">
        <v>30</v>
      </c>
      <c r="AZ24" s="15">
        <v>361.2</v>
      </c>
      <c r="BA24" s="103"/>
      <c r="BB24" s="15">
        <v>234.8</v>
      </c>
      <c r="BC24" s="15">
        <v>231</v>
      </c>
      <c r="BD24" s="15">
        <v>296.60000000000002</v>
      </c>
      <c r="BE24" s="15">
        <v>101.3</v>
      </c>
      <c r="BF24" s="15">
        <v>171.2</v>
      </c>
      <c r="BG24" s="66" t="s">
        <v>29</v>
      </c>
      <c r="BH24" s="15">
        <v>592.9</v>
      </c>
      <c r="BI24" s="15">
        <v>134.69999999999999</v>
      </c>
      <c r="BJ24" s="15">
        <v>922.8</v>
      </c>
      <c r="BK24" s="74">
        <v>273.60000000000002</v>
      </c>
      <c r="BL24" s="65" t="s">
        <v>30</v>
      </c>
      <c r="BM24" s="15">
        <v>1815.0753768844222</v>
      </c>
      <c r="BN24" s="103"/>
      <c r="BO24" s="15">
        <v>1467.5</v>
      </c>
      <c r="BP24" s="15">
        <v>3666.6666666666665</v>
      </c>
      <c r="BQ24" s="15">
        <v>1136.3984674329504</v>
      </c>
      <c r="BR24" s="15">
        <v>506.5</v>
      </c>
      <c r="BS24" s="15">
        <v>370.72181037846275</v>
      </c>
      <c r="BT24" s="75" t="s">
        <v>29</v>
      </c>
      <c r="BU24" s="15">
        <v>2262.9770992366412</v>
      </c>
      <c r="BV24" s="15">
        <v>423.58490566037733</v>
      </c>
      <c r="BW24" s="15">
        <v>787.37201365187718</v>
      </c>
      <c r="BX24" s="74">
        <v>2206.4516129032259</v>
      </c>
      <c r="BY24" s="65" t="s">
        <v>30</v>
      </c>
      <c r="BZ24" s="15">
        <v>156.09915440516332</v>
      </c>
      <c r="CA24" s="103"/>
      <c r="CB24" s="15">
        <v>128.68721432033655</v>
      </c>
      <c r="CC24" s="15">
        <v>321.53534526375955</v>
      </c>
      <c r="CD24" s="15">
        <v>99.652438249980264</v>
      </c>
      <c r="CE24" s="15">
        <v>44.415723375298434</v>
      </c>
      <c r="CF24" s="15">
        <v>32.509135990048648</v>
      </c>
      <c r="CG24" s="75" t="s">
        <v>29</v>
      </c>
      <c r="CH24" s="15">
        <v>198.44376079828217</v>
      </c>
      <c r="CI24" s="15">
        <v>37.144777879098129</v>
      </c>
      <c r="CJ24" s="15">
        <v>69.045799707430362</v>
      </c>
      <c r="CK24" s="74">
        <v>193.4869584988958</v>
      </c>
    </row>
    <row r="25" spans="1:90" ht="16.5" hidden="1" thickTop="1" thickBot="1" x14ac:dyDescent="0.25">
      <c r="A25" s="65" t="s">
        <v>31</v>
      </c>
      <c r="B25" s="66"/>
      <c r="C25" s="15">
        <v>224</v>
      </c>
      <c r="D25" s="103"/>
      <c r="E25" s="15">
        <v>175.1</v>
      </c>
      <c r="F25" s="13"/>
      <c r="G25" s="15">
        <v>648.9</v>
      </c>
      <c r="H25" s="15"/>
      <c r="I25" s="15">
        <v>3.4</v>
      </c>
      <c r="J25" s="15"/>
      <c r="K25" s="15">
        <v>171.8</v>
      </c>
      <c r="L25" s="13"/>
      <c r="M25" s="106" t="s">
        <v>37</v>
      </c>
      <c r="N25" s="13" t="s">
        <v>38</v>
      </c>
      <c r="O25" s="15">
        <v>2.4</v>
      </c>
      <c r="P25" s="15"/>
      <c r="Q25" s="15">
        <v>450.6</v>
      </c>
      <c r="R25" s="13"/>
      <c r="S25" s="15">
        <v>1374.7</v>
      </c>
      <c r="T25" s="13"/>
      <c r="U25" s="15">
        <v>377.2</v>
      </c>
      <c r="V25" s="13"/>
      <c r="W25" s="15">
        <v>177.8</v>
      </c>
      <c r="X25" s="85"/>
      <c r="Y25" s="65" t="s">
        <v>31</v>
      </c>
      <c r="Z25" s="15">
        <v>1154.6391752577319</v>
      </c>
      <c r="AA25" s="103"/>
      <c r="AB25" s="15">
        <v>1030</v>
      </c>
      <c r="AC25" s="71">
        <v>10815</v>
      </c>
      <c r="AD25" s="71">
        <v>12.781954887218047</v>
      </c>
      <c r="AE25" s="71">
        <v>721.84873949579844</v>
      </c>
      <c r="AF25" s="71">
        <v>0</v>
      </c>
      <c r="AG25" s="66" t="s">
        <v>29</v>
      </c>
      <c r="AH25" s="71">
        <v>2011.6071428571431</v>
      </c>
      <c r="AI25" s="71">
        <v>5634.0163934426237</v>
      </c>
      <c r="AJ25" s="71">
        <v>313.81031613976705</v>
      </c>
      <c r="AK25" s="72">
        <v>2067.4418604651164</v>
      </c>
      <c r="AL25" s="65" t="s">
        <v>31</v>
      </c>
      <c r="AM25" s="15">
        <v>19.399999999999999</v>
      </c>
      <c r="AN25" s="103"/>
      <c r="AO25" s="15">
        <v>17</v>
      </c>
      <c r="AP25" s="15">
        <v>6</v>
      </c>
      <c r="AQ25" s="15">
        <v>26.6</v>
      </c>
      <c r="AR25" s="15">
        <v>23.8</v>
      </c>
      <c r="AS25" s="71">
        <v>0</v>
      </c>
      <c r="AT25" s="66" t="s">
        <v>29</v>
      </c>
      <c r="AU25" s="15">
        <v>22.4</v>
      </c>
      <c r="AV25" s="15">
        <v>24.4</v>
      </c>
      <c r="AW25" s="15">
        <v>120.2</v>
      </c>
      <c r="AX25" s="74">
        <v>8.6</v>
      </c>
      <c r="AY25" s="65" t="s">
        <v>31</v>
      </c>
      <c r="AZ25" s="15">
        <v>326.89999999999998</v>
      </c>
      <c r="BA25" s="103"/>
      <c r="BB25" s="15">
        <v>225.1</v>
      </c>
      <c r="BC25" s="15">
        <v>199.4</v>
      </c>
      <c r="BD25" s="15">
        <v>318.5</v>
      </c>
      <c r="BE25" s="15">
        <v>90.8</v>
      </c>
      <c r="BF25" s="71">
        <v>0</v>
      </c>
      <c r="BG25" s="66" t="s">
        <v>29</v>
      </c>
      <c r="BH25" s="15">
        <v>617.70000000000005</v>
      </c>
      <c r="BI25" s="15">
        <v>251.9</v>
      </c>
      <c r="BJ25" s="15">
        <v>863.2</v>
      </c>
      <c r="BK25" s="74">
        <v>196.7</v>
      </c>
      <c r="BL25" s="65" t="s">
        <v>31</v>
      </c>
      <c r="BM25" s="15">
        <v>1685.0515463917527</v>
      </c>
      <c r="BN25" s="103"/>
      <c r="BO25" s="15">
        <v>1324.1176470588239</v>
      </c>
      <c r="BP25" s="15">
        <v>3323.3333333333335</v>
      </c>
      <c r="BQ25" s="15">
        <v>1197.3684210526317</v>
      </c>
      <c r="BR25" s="15">
        <v>381.51260504201684</v>
      </c>
      <c r="BS25" s="71">
        <v>0</v>
      </c>
      <c r="BT25" s="75" t="s">
        <v>29</v>
      </c>
      <c r="BU25" s="15">
        <v>2757.5892857142862</v>
      </c>
      <c r="BV25" s="15">
        <v>1032.3770491803282</v>
      </c>
      <c r="BW25" s="15">
        <v>718.13643926788689</v>
      </c>
      <c r="BX25" s="74">
        <v>2287.209302325582</v>
      </c>
      <c r="BY25" s="65" t="s">
        <v>31</v>
      </c>
      <c r="BZ25" s="15">
        <v>147.76462656990117</v>
      </c>
      <c r="CA25" s="103"/>
      <c r="CB25" s="15">
        <v>115.19348094499506</v>
      </c>
      <c r="CC25" s="15">
        <v>289.11806730885843</v>
      </c>
      <c r="CD25" s="15">
        <v>104.16675338557562</v>
      </c>
      <c r="CE25" s="15">
        <v>33.190226787477151</v>
      </c>
      <c r="CF25" s="15">
        <v>0</v>
      </c>
      <c r="CG25" s="75" t="s">
        <v>29</v>
      </c>
      <c r="CH25" s="15">
        <v>239.90036651474313</v>
      </c>
      <c r="CI25" s="15">
        <v>89.813096447253386</v>
      </c>
      <c r="CJ25" s="15">
        <v>62.475291690630939</v>
      </c>
      <c r="CK25" s="74">
        <v>198.97899689645376</v>
      </c>
    </row>
    <row r="26" spans="1:90" ht="16.5" hidden="1" thickTop="1" thickBot="1" x14ac:dyDescent="0.25">
      <c r="A26" s="65" t="s">
        <v>32</v>
      </c>
      <c r="B26" s="66"/>
      <c r="C26" s="15">
        <v>108.8</v>
      </c>
      <c r="D26" s="103"/>
      <c r="E26" s="15">
        <v>90.2</v>
      </c>
      <c r="F26" s="13"/>
      <c r="G26" s="15">
        <v>344.9</v>
      </c>
      <c r="H26" s="15"/>
      <c r="I26" s="15">
        <v>4</v>
      </c>
      <c r="J26" s="15"/>
      <c r="K26" s="15">
        <v>80.7</v>
      </c>
      <c r="L26" s="13"/>
      <c r="M26" s="106" t="s">
        <v>37</v>
      </c>
      <c r="N26" s="13" t="s">
        <v>38</v>
      </c>
      <c r="O26" s="15">
        <v>2.6</v>
      </c>
      <c r="P26" s="15"/>
      <c r="Q26" s="15">
        <v>185</v>
      </c>
      <c r="R26" s="13"/>
      <c r="S26" s="15">
        <v>374.3</v>
      </c>
      <c r="T26" s="13"/>
      <c r="U26" s="15">
        <v>144.30000000000001</v>
      </c>
      <c r="V26" s="13"/>
      <c r="W26" s="15">
        <v>125.2</v>
      </c>
      <c r="X26" s="85"/>
      <c r="Y26" s="65" t="s">
        <v>32</v>
      </c>
      <c r="Z26" s="15">
        <v>594.53551912568298</v>
      </c>
      <c r="AA26" s="103"/>
      <c r="AB26" s="15">
        <v>469.79166666666703</v>
      </c>
      <c r="AC26" s="71">
        <v>4790.2777777777765</v>
      </c>
      <c r="AD26" s="71">
        <v>13.84083044982699</v>
      </c>
      <c r="AE26" s="71">
        <v>182.99319727891162</v>
      </c>
      <c r="AF26" s="71">
        <v>0</v>
      </c>
      <c r="AG26" s="66" t="s">
        <v>29</v>
      </c>
      <c r="AH26" s="71">
        <v>1185.8974358974358</v>
      </c>
      <c r="AI26" s="71">
        <v>1462.1093750000005</v>
      </c>
      <c r="AJ26" s="71">
        <v>141.19373776908023</v>
      </c>
      <c r="AK26" s="72">
        <v>1788.5714285714282</v>
      </c>
      <c r="AL26" s="65" t="s">
        <v>32</v>
      </c>
      <c r="AM26" s="15">
        <v>18.3</v>
      </c>
      <c r="AN26" s="103"/>
      <c r="AO26" s="15">
        <v>19.2</v>
      </c>
      <c r="AP26" s="15">
        <v>7.2</v>
      </c>
      <c r="AQ26" s="15">
        <v>28.9</v>
      </c>
      <c r="AR26" s="15">
        <v>44.1</v>
      </c>
      <c r="AS26" s="71">
        <v>0</v>
      </c>
      <c r="AT26" s="66" t="s">
        <v>29</v>
      </c>
      <c r="AU26" s="15">
        <v>15.6</v>
      </c>
      <c r="AV26" s="15">
        <v>25.6</v>
      </c>
      <c r="AW26" s="15">
        <v>102.2</v>
      </c>
      <c r="AX26" s="74">
        <v>7</v>
      </c>
      <c r="AY26" s="65" t="s">
        <v>32</v>
      </c>
      <c r="AZ26" s="15">
        <v>472.6</v>
      </c>
      <c r="BA26" s="103"/>
      <c r="BB26" s="15">
        <v>346.75</v>
      </c>
      <c r="BC26" s="15">
        <v>373.9</v>
      </c>
      <c r="BD26" s="15">
        <v>310.60000000000002</v>
      </c>
      <c r="BE26" s="15">
        <v>210.2</v>
      </c>
      <c r="BF26" s="71">
        <v>0</v>
      </c>
      <c r="BG26" s="66" t="s">
        <v>29</v>
      </c>
      <c r="BH26" s="15">
        <v>598.4</v>
      </c>
      <c r="BI26" s="15">
        <v>157.1</v>
      </c>
      <c r="BJ26" s="15">
        <v>857</v>
      </c>
      <c r="BK26" s="74">
        <v>126.1</v>
      </c>
      <c r="BL26" s="65" t="s">
        <v>32</v>
      </c>
      <c r="BM26" s="15">
        <v>2582.5136612021865</v>
      </c>
      <c r="BN26" s="103"/>
      <c r="BO26" s="15">
        <v>1805.9895833333339</v>
      </c>
      <c r="BP26" s="15">
        <v>5193.0555555555547</v>
      </c>
      <c r="BQ26" s="15">
        <v>1074.7404844290659</v>
      </c>
      <c r="BR26" s="15">
        <v>476.6439909297053</v>
      </c>
      <c r="BS26" s="71">
        <v>0</v>
      </c>
      <c r="BT26" s="75" t="s">
        <v>29</v>
      </c>
      <c r="BU26" s="15">
        <v>3835.8974358974351</v>
      </c>
      <c r="BV26" s="15">
        <v>613.67187500000034</v>
      </c>
      <c r="BW26" s="15">
        <v>838.55185909980423</v>
      </c>
      <c r="BX26" s="74">
        <v>1801.4285714285713</v>
      </c>
      <c r="BY26" s="65" t="s">
        <v>32</v>
      </c>
      <c r="BZ26" s="15">
        <v>224.66941580506523</v>
      </c>
      <c r="CA26" s="103"/>
      <c r="CB26" s="15">
        <v>154.5722565836414</v>
      </c>
      <c r="CC26" s="15">
        <v>444.46674731361497</v>
      </c>
      <c r="CD26" s="15">
        <v>91.985614675239631</v>
      </c>
      <c r="CE26" s="15">
        <v>40.795327916040804</v>
      </c>
      <c r="CF26" s="15">
        <v>0</v>
      </c>
      <c r="CG26" s="75" t="s">
        <v>29</v>
      </c>
      <c r="CH26" s="15">
        <v>328.30938127323287</v>
      </c>
      <c r="CI26" s="15">
        <v>52.523363033792513</v>
      </c>
      <c r="CJ26" s="15">
        <v>71.770543041687574</v>
      </c>
      <c r="CK26" s="74">
        <v>154.18188561532011</v>
      </c>
    </row>
    <row r="27" spans="1:90" s="119" customFormat="1" ht="3.75" hidden="1" customHeight="1" thickBot="1" x14ac:dyDescent="0.25">
      <c r="A27" s="107" t="s">
        <v>33</v>
      </c>
      <c r="B27" s="108"/>
      <c r="C27" s="109">
        <v>103.9</v>
      </c>
      <c r="D27" s="110"/>
      <c r="E27" s="109">
        <v>76.400000000000006</v>
      </c>
      <c r="F27" s="111"/>
      <c r="G27" s="109">
        <v>318.3</v>
      </c>
      <c r="H27" s="20"/>
      <c r="I27" s="109">
        <v>2.8</v>
      </c>
      <c r="J27" s="20"/>
      <c r="K27" s="109">
        <v>10.1</v>
      </c>
      <c r="L27" s="111"/>
      <c r="M27" s="112" t="s">
        <v>37</v>
      </c>
      <c r="N27" s="111" t="s">
        <v>38</v>
      </c>
      <c r="O27" s="109">
        <v>4.0999999999999996</v>
      </c>
      <c r="P27" s="109"/>
      <c r="Q27" s="109">
        <v>336</v>
      </c>
      <c r="R27" s="111"/>
      <c r="S27" s="109">
        <v>476.8</v>
      </c>
      <c r="T27" s="111"/>
      <c r="U27" s="109">
        <v>212.7</v>
      </c>
      <c r="V27" s="111"/>
      <c r="W27" s="109">
        <v>83.1</v>
      </c>
      <c r="X27" s="113"/>
      <c r="Y27" s="107" t="s">
        <v>33</v>
      </c>
      <c r="Z27" s="109">
        <v>522.1105527638191</v>
      </c>
      <c r="AA27" s="114"/>
      <c r="AB27" s="109">
        <v>519.72789115646276</v>
      </c>
      <c r="AC27" s="115">
        <v>6631.25</v>
      </c>
      <c r="AD27" s="115">
        <v>11.914893617021276</v>
      </c>
      <c r="AE27" s="115">
        <v>53.72340425531916</v>
      </c>
      <c r="AF27" s="115">
        <v>0</v>
      </c>
      <c r="AG27" s="108" t="s">
        <v>29</v>
      </c>
      <c r="AH27" s="115">
        <v>1394.1908713692944</v>
      </c>
      <c r="AI27" s="115">
        <v>1684.805653710248</v>
      </c>
      <c r="AJ27" s="115">
        <v>259.07429963459197</v>
      </c>
      <c r="AK27" s="116">
        <v>989.28571428571388</v>
      </c>
      <c r="AL27" s="107" t="s">
        <v>33</v>
      </c>
      <c r="AM27" s="109">
        <v>19.899999999999999</v>
      </c>
      <c r="AN27" s="114"/>
      <c r="AO27" s="109">
        <v>14.7</v>
      </c>
      <c r="AP27" s="109">
        <v>4.8</v>
      </c>
      <c r="AQ27" s="109">
        <v>23.5</v>
      </c>
      <c r="AR27" s="109">
        <v>18.8</v>
      </c>
      <c r="AS27" s="115">
        <v>0</v>
      </c>
      <c r="AT27" s="108" t="s">
        <v>29</v>
      </c>
      <c r="AU27" s="109">
        <v>24.1</v>
      </c>
      <c r="AV27" s="109">
        <v>28.3</v>
      </c>
      <c r="AW27" s="109">
        <v>82.1</v>
      </c>
      <c r="AX27" s="117">
        <v>8.4</v>
      </c>
      <c r="AY27" s="107" t="s">
        <v>33</v>
      </c>
      <c r="AZ27" s="109">
        <v>366.5</v>
      </c>
      <c r="BA27" s="114"/>
      <c r="BB27" s="109">
        <v>266.7</v>
      </c>
      <c r="BC27" s="109">
        <v>215.3</v>
      </c>
      <c r="BD27" s="109">
        <v>389.3</v>
      </c>
      <c r="BE27" s="109">
        <v>146.80000000000001</v>
      </c>
      <c r="BF27" s="115">
        <v>0</v>
      </c>
      <c r="BG27" s="108" t="s">
        <v>29</v>
      </c>
      <c r="BH27" s="109">
        <v>445.1</v>
      </c>
      <c r="BI27" s="109">
        <v>188.2</v>
      </c>
      <c r="BJ27" s="109">
        <v>664.6</v>
      </c>
      <c r="BK27" s="117">
        <v>156.69999999999999</v>
      </c>
      <c r="BL27" s="107" t="s">
        <v>33</v>
      </c>
      <c r="BM27" s="109">
        <v>1841.7085427135685</v>
      </c>
      <c r="BN27" s="114"/>
      <c r="BO27" s="109">
        <v>1814.2857142857147</v>
      </c>
      <c r="BP27" s="109">
        <v>4485.4166666666661</v>
      </c>
      <c r="BQ27" s="109">
        <v>1656.5957446808511</v>
      </c>
      <c r="BR27" s="109">
        <v>780.85106382978745</v>
      </c>
      <c r="BS27" s="115">
        <v>0</v>
      </c>
      <c r="BT27" s="118" t="s">
        <v>29</v>
      </c>
      <c r="BU27" s="109">
        <v>1846.887966804979</v>
      </c>
      <c r="BV27" s="109">
        <v>665.01766784452332</v>
      </c>
      <c r="BW27" s="109">
        <v>809.50060901339839</v>
      </c>
      <c r="BX27" s="117">
        <v>1865.4761904761901</v>
      </c>
      <c r="BY27" s="107" t="s">
        <v>33</v>
      </c>
      <c r="BZ27" s="109">
        <v>157.62939501078105</v>
      </c>
      <c r="CA27" s="114"/>
      <c r="CB27" s="109">
        <v>152.09421369565547</v>
      </c>
      <c r="CC27" s="109">
        <v>376.01901158254969</v>
      </c>
      <c r="CD27" s="109">
        <v>138.87483388910394</v>
      </c>
      <c r="CE27" s="109">
        <v>65.459881887106548</v>
      </c>
      <c r="CF27" s="109">
        <v>0</v>
      </c>
      <c r="CG27" s="118" t="s">
        <v>29</v>
      </c>
      <c r="CH27" s="109">
        <v>154.82730800521242</v>
      </c>
      <c r="CI27" s="109">
        <v>55.749399605647199</v>
      </c>
      <c r="CJ27" s="109">
        <v>67.861614984120422</v>
      </c>
      <c r="CK27" s="117">
        <v>156.38558586685832</v>
      </c>
    </row>
    <row r="28" spans="1:90" s="21" customFormat="1" ht="17.25" hidden="1" thickTop="1" thickBot="1" x14ac:dyDescent="0.3">
      <c r="A28" s="120" t="s">
        <v>39</v>
      </c>
      <c r="B28" s="121"/>
      <c r="C28" s="122"/>
      <c r="D28" s="123"/>
      <c r="E28" s="122"/>
      <c r="F28" s="122"/>
      <c r="G28" s="122"/>
      <c r="H28" s="122"/>
      <c r="I28" s="122"/>
      <c r="J28" s="122"/>
      <c r="K28" s="122"/>
      <c r="L28" s="124"/>
      <c r="M28" s="122"/>
      <c r="N28" s="123"/>
      <c r="O28" s="122"/>
      <c r="P28" s="122"/>
      <c r="Q28" s="122"/>
      <c r="R28" s="124"/>
      <c r="S28" s="122"/>
      <c r="T28" s="124"/>
      <c r="U28" s="122"/>
      <c r="V28" s="124"/>
      <c r="W28" s="122"/>
      <c r="X28" s="125"/>
      <c r="Y28" s="120" t="s">
        <v>39</v>
      </c>
      <c r="Z28" s="122"/>
      <c r="AA28" s="126"/>
      <c r="AB28" s="122"/>
      <c r="AC28" s="122"/>
      <c r="AD28" s="122"/>
      <c r="AE28" s="122"/>
      <c r="AF28" s="122"/>
      <c r="AG28" s="127"/>
      <c r="AH28" s="122"/>
      <c r="AI28" s="122"/>
      <c r="AJ28" s="122"/>
      <c r="AK28" s="128"/>
      <c r="AL28" s="120" t="s">
        <v>39</v>
      </c>
      <c r="AM28" s="122"/>
      <c r="AN28" s="129"/>
      <c r="AO28" s="122"/>
      <c r="AP28" s="122"/>
      <c r="AQ28" s="122"/>
      <c r="AR28" s="122"/>
      <c r="AS28" s="122"/>
      <c r="AT28" s="127"/>
      <c r="AU28" s="122"/>
      <c r="AV28" s="122"/>
      <c r="AW28" s="122"/>
      <c r="AX28" s="128"/>
      <c r="AY28" s="120" t="s">
        <v>39</v>
      </c>
      <c r="AZ28" s="122"/>
      <c r="BA28" s="126"/>
      <c r="BB28" s="122"/>
      <c r="BC28" s="122"/>
      <c r="BD28" s="122"/>
      <c r="BE28" s="122"/>
      <c r="BF28" s="122"/>
      <c r="BG28" s="130"/>
      <c r="BH28" s="122"/>
      <c r="BI28" s="122"/>
      <c r="BJ28" s="122"/>
      <c r="BK28" s="128"/>
      <c r="BL28" s="120" t="s">
        <v>39</v>
      </c>
      <c r="BM28" s="122"/>
      <c r="BN28" s="126"/>
      <c r="BO28" s="122"/>
      <c r="BP28" s="122"/>
      <c r="BQ28" s="122"/>
      <c r="BR28" s="122"/>
      <c r="BS28" s="122"/>
      <c r="BT28" s="130"/>
      <c r="BU28" s="122"/>
      <c r="BV28" s="122"/>
      <c r="BW28" s="122"/>
      <c r="BX28" s="128"/>
      <c r="BY28" s="120" t="s">
        <v>39</v>
      </c>
      <c r="BZ28" s="122"/>
      <c r="CA28" s="122"/>
      <c r="CB28" s="122"/>
      <c r="CC28" s="122"/>
      <c r="CD28" s="122"/>
      <c r="CE28" s="122"/>
      <c r="CF28" s="122"/>
      <c r="CG28" s="127"/>
      <c r="CH28" s="122"/>
      <c r="CI28" s="122"/>
      <c r="CJ28" s="122"/>
      <c r="CK28" s="128"/>
    </row>
    <row r="29" spans="1:90" ht="16.5" hidden="1" thickTop="1" thickBot="1" x14ac:dyDescent="0.25">
      <c r="A29" s="65" t="s">
        <v>30</v>
      </c>
      <c r="B29" s="66"/>
      <c r="C29" s="15">
        <v>188</v>
      </c>
      <c r="D29" s="103"/>
      <c r="E29" s="15">
        <v>122.7</v>
      </c>
      <c r="F29" s="13"/>
      <c r="G29" s="15">
        <v>511.7</v>
      </c>
      <c r="H29" s="15"/>
      <c r="I29" s="15">
        <v>3.6</v>
      </c>
      <c r="J29" s="15"/>
      <c r="K29" s="15">
        <v>76.2</v>
      </c>
      <c r="L29" s="13"/>
      <c r="M29" s="15">
        <v>4.2500000000000003E-2</v>
      </c>
      <c r="N29" s="105"/>
      <c r="O29" s="15">
        <v>7.8</v>
      </c>
      <c r="P29" s="15"/>
      <c r="Q29" s="15">
        <v>458.4</v>
      </c>
      <c r="R29" s="13"/>
      <c r="S29" s="15">
        <v>1188.8</v>
      </c>
      <c r="T29" s="13"/>
      <c r="U29" s="15">
        <v>363.3</v>
      </c>
      <c r="V29" s="13"/>
      <c r="W29" s="15">
        <v>140.5</v>
      </c>
      <c r="X29" s="85"/>
      <c r="Y29" s="65" t="s">
        <v>30</v>
      </c>
      <c r="Z29" s="15">
        <v>1062.1468926553671</v>
      </c>
      <c r="AA29" s="103"/>
      <c r="AB29" s="15">
        <v>812.58278145695397</v>
      </c>
      <c r="AC29" s="71">
        <v>9840.3846153846152</v>
      </c>
      <c r="AD29" s="71">
        <v>13.899613899613902</v>
      </c>
      <c r="AE29" s="71">
        <v>425.69832402234653</v>
      </c>
      <c r="AF29" s="71">
        <v>0</v>
      </c>
      <c r="AG29" s="66" t="s">
        <v>29</v>
      </c>
      <c r="AH29" s="71">
        <v>2162.2641509433961</v>
      </c>
      <c r="AI29" s="71">
        <v>2659.5078299776283</v>
      </c>
      <c r="AJ29" s="71">
        <v>385.25980911983038</v>
      </c>
      <c r="AK29" s="72">
        <v>2161.5384615384619</v>
      </c>
      <c r="AL29" s="65" t="s">
        <v>30</v>
      </c>
      <c r="AM29" s="15">
        <v>17.7</v>
      </c>
      <c r="AN29" s="103"/>
      <c r="AO29" s="15">
        <v>15.1</v>
      </c>
      <c r="AP29" s="15">
        <v>5.2</v>
      </c>
      <c r="AQ29" s="15">
        <v>25.9</v>
      </c>
      <c r="AR29" s="15">
        <v>17.899999999999999</v>
      </c>
      <c r="AS29" s="71">
        <v>0</v>
      </c>
      <c r="AT29" s="66" t="s">
        <v>29</v>
      </c>
      <c r="AU29" s="15">
        <v>21.2</v>
      </c>
      <c r="AV29" s="15">
        <v>44.7</v>
      </c>
      <c r="AW29" s="15">
        <v>94.3</v>
      </c>
      <c r="AX29" s="74">
        <v>6.5</v>
      </c>
      <c r="AY29" s="65" t="s">
        <v>30</v>
      </c>
      <c r="AZ29" s="15">
        <v>375.3</v>
      </c>
      <c r="BA29" s="103"/>
      <c r="BB29" s="15">
        <v>265.7</v>
      </c>
      <c r="BC29" s="15">
        <v>156.9</v>
      </c>
      <c r="BD29" s="15">
        <v>410</v>
      </c>
      <c r="BE29" s="15">
        <v>70.5</v>
      </c>
      <c r="BF29" s="15">
        <v>0</v>
      </c>
      <c r="BG29" s="66" t="s">
        <v>29</v>
      </c>
      <c r="BH29" s="15">
        <v>540</v>
      </c>
      <c r="BI29" s="15">
        <v>167.2</v>
      </c>
      <c r="BJ29" s="15">
        <v>837.3</v>
      </c>
      <c r="BK29" s="74">
        <v>286.10000000000002</v>
      </c>
      <c r="BL29" s="65" t="s">
        <v>30</v>
      </c>
      <c r="BM29" s="15">
        <v>2120.3389830508477</v>
      </c>
      <c r="BN29" s="103"/>
      <c r="BO29" s="15">
        <v>1759.6026490066229</v>
      </c>
      <c r="BP29" s="15">
        <v>3017.3076923076924</v>
      </c>
      <c r="BQ29" s="15">
        <v>1583.0115830115833</v>
      </c>
      <c r="BR29" s="15">
        <v>393.85474860335205</v>
      </c>
      <c r="BS29" s="15">
        <v>0</v>
      </c>
      <c r="BT29" s="75" t="s">
        <v>29</v>
      </c>
      <c r="BU29" s="15">
        <v>2547.1698113207549</v>
      </c>
      <c r="BV29" s="15">
        <v>374.04921700223713</v>
      </c>
      <c r="BW29" s="15">
        <v>887.91092258748688</v>
      </c>
      <c r="BX29" s="74">
        <v>4401.5384615384619</v>
      </c>
      <c r="BY29" s="65" t="s">
        <v>30</v>
      </c>
      <c r="BZ29" s="15">
        <v>173.99372644158316</v>
      </c>
      <c r="CA29" s="103"/>
      <c r="CB29" s="15">
        <v>144.39192242583104</v>
      </c>
      <c r="CC29" s="15">
        <v>247.59843279874246</v>
      </c>
      <c r="CD29" s="15">
        <v>129.90096702936947</v>
      </c>
      <c r="CE29" s="15">
        <v>32.319480957525165</v>
      </c>
      <c r="CF29" s="15">
        <v>0</v>
      </c>
      <c r="CG29" s="75" t="s">
        <v>29</v>
      </c>
      <c r="CH29" s="15">
        <v>209.01920442622654</v>
      </c>
      <c r="CI29" s="15">
        <v>30.694251088631191</v>
      </c>
      <c r="CJ29" s="15">
        <v>72.861429895936638</v>
      </c>
      <c r="CK29" s="74">
        <v>361.18756723375515</v>
      </c>
    </row>
    <row r="30" spans="1:90" ht="16.5" hidden="1" thickTop="1" thickBot="1" x14ac:dyDescent="0.25">
      <c r="A30" s="65" t="s">
        <v>31</v>
      </c>
      <c r="B30" s="66"/>
      <c r="C30" s="15">
        <v>252.3</v>
      </c>
      <c r="D30" s="103"/>
      <c r="E30" s="15">
        <v>216.9</v>
      </c>
      <c r="F30" s="13"/>
      <c r="G30" s="15">
        <v>874.7</v>
      </c>
      <c r="H30" s="15"/>
      <c r="I30" s="15">
        <v>2.4</v>
      </c>
      <c r="J30" s="15"/>
      <c r="K30" s="15">
        <v>168.8</v>
      </c>
      <c r="L30" s="13"/>
      <c r="M30" s="106" t="s">
        <v>37</v>
      </c>
      <c r="N30" s="13"/>
      <c r="O30" s="15">
        <v>6.1</v>
      </c>
      <c r="P30" s="15"/>
      <c r="Q30" s="15">
        <v>458.3</v>
      </c>
      <c r="R30" s="13"/>
      <c r="S30" s="15">
        <v>896.6</v>
      </c>
      <c r="T30" s="13"/>
      <c r="U30" s="15">
        <v>444.6</v>
      </c>
      <c r="V30" s="13"/>
      <c r="W30" s="15">
        <v>159.4</v>
      </c>
      <c r="X30" s="85"/>
      <c r="Y30" s="65" t="s">
        <v>31</v>
      </c>
      <c r="Z30" s="15">
        <v>1433.5227272727273</v>
      </c>
      <c r="AA30" s="103"/>
      <c r="AB30" s="15">
        <v>1268.4210526315796</v>
      </c>
      <c r="AC30" s="71">
        <v>18610.638297872345</v>
      </c>
      <c r="AD30" s="71">
        <v>8.9552238805970141</v>
      </c>
      <c r="AE30" s="71">
        <v>375.94654788418723</v>
      </c>
      <c r="AF30" s="71">
        <v>0</v>
      </c>
      <c r="AG30" s="66" t="s">
        <v>29</v>
      </c>
      <c r="AH30" s="71">
        <v>2574.7191011235955</v>
      </c>
      <c r="AI30" s="71">
        <v>5243.2748538011692</v>
      </c>
      <c r="AJ30" s="71">
        <v>275.63546187228764</v>
      </c>
      <c r="AK30" s="72">
        <v>4554.2857142857138</v>
      </c>
      <c r="AL30" s="65" t="s">
        <v>31</v>
      </c>
      <c r="AM30" s="15">
        <v>17.600000000000001</v>
      </c>
      <c r="AN30" s="103"/>
      <c r="AO30" s="15">
        <v>17.100000000000001</v>
      </c>
      <c r="AP30" s="15">
        <v>4.7</v>
      </c>
      <c r="AQ30" s="15">
        <v>26.8</v>
      </c>
      <c r="AR30" s="15">
        <v>44.9</v>
      </c>
      <c r="AS30" s="71">
        <v>0</v>
      </c>
      <c r="AT30" s="66" t="s">
        <v>29</v>
      </c>
      <c r="AU30" s="15">
        <v>17.8</v>
      </c>
      <c r="AV30" s="15">
        <v>17.100000000000001</v>
      </c>
      <c r="AW30" s="15">
        <v>161.30000000000001</v>
      </c>
      <c r="AX30" s="74">
        <v>3.5</v>
      </c>
      <c r="AY30" s="65" t="s">
        <v>31</v>
      </c>
      <c r="AZ30" s="15">
        <v>398.4</v>
      </c>
      <c r="BA30" s="103"/>
      <c r="BB30" s="15">
        <v>286.89999999999998</v>
      </c>
      <c r="BC30" s="15">
        <v>192</v>
      </c>
      <c r="BD30" s="15">
        <v>425.1</v>
      </c>
      <c r="BE30" s="15">
        <v>142.69999999999999</v>
      </c>
      <c r="BF30" s="15">
        <v>0</v>
      </c>
      <c r="BG30" s="66" t="s">
        <v>29</v>
      </c>
      <c r="BH30" s="15">
        <v>619.70000000000005</v>
      </c>
      <c r="BI30" s="15">
        <v>174.2</v>
      </c>
      <c r="BJ30" s="15">
        <v>916.3</v>
      </c>
      <c r="BK30" s="74">
        <v>218.8</v>
      </c>
      <c r="BL30" s="65" t="s">
        <v>31</v>
      </c>
      <c r="BM30" s="15">
        <v>2263.6363636363635</v>
      </c>
      <c r="BN30" s="103"/>
      <c r="BO30" s="15">
        <v>1677.7777777777783</v>
      </c>
      <c r="BP30" s="15">
        <v>4085.1063829787231</v>
      </c>
      <c r="BQ30" s="15">
        <v>1586.1940298507463</v>
      </c>
      <c r="BR30" s="15">
        <v>317.81737193763922</v>
      </c>
      <c r="BS30" s="15">
        <v>0</v>
      </c>
      <c r="BT30" s="75" t="s">
        <v>29</v>
      </c>
      <c r="BU30" s="15">
        <v>3481.4606741573039</v>
      </c>
      <c r="BV30" s="15">
        <v>1018.7134502923979</v>
      </c>
      <c r="BW30" s="15">
        <v>568.0719156850588</v>
      </c>
      <c r="BX30" s="74">
        <v>6251.4285714285734</v>
      </c>
      <c r="BY30" s="65" t="s">
        <v>31</v>
      </c>
      <c r="BZ30" s="15">
        <v>184.68065327999764</v>
      </c>
      <c r="CA30" s="103"/>
      <c r="CB30" s="15">
        <v>136.88289384117635</v>
      </c>
      <c r="CC30" s="15">
        <v>333.28679802388706</v>
      </c>
      <c r="CD30" s="15">
        <v>129.41095768186133</v>
      </c>
      <c r="CE30" s="15">
        <v>25.929394321483024</v>
      </c>
      <c r="CF30" s="15">
        <v>0</v>
      </c>
      <c r="CG30" s="75" t="s">
        <v>29</v>
      </c>
      <c r="CH30" s="15">
        <v>284.03786138120125</v>
      </c>
      <c r="CI30" s="15">
        <v>83.112583154872482</v>
      </c>
      <c r="CJ30" s="15">
        <v>46.346619176148614</v>
      </c>
      <c r="CK30" s="74">
        <v>510.02799347595931</v>
      </c>
    </row>
    <row r="31" spans="1:90" ht="16.5" hidden="1" thickTop="1" thickBot="1" x14ac:dyDescent="0.25">
      <c r="A31" s="65" t="s">
        <v>32</v>
      </c>
      <c r="B31" s="66"/>
      <c r="C31" s="15">
        <v>100.1</v>
      </c>
      <c r="D31" s="103"/>
      <c r="E31" s="15">
        <v>90.400000000000048</v>
      </c>
      <c r="F31" s="13"/>
      <c r="G31" s="15">
        <v>337.7</v>
      </c>
      <c r="H31" s="15"/>
      <c r="I31" s="15">
        <v>2.8</v>
      </c>
      <c r="J31" s="15"/>
      <c r="K31" s="15">
        <v>134.19999999999999</v>
      </c>
      <c r="L31" s="13"/>
      <c r="M31" s="106" t="s">
        <v>37</v>
      </c>
      <c r="N31" s="13"/>
      <c r="O31" s="15">
        <v>7.4</v>
      </c>
      <c r="P31" s="15"/>
      <c r="Q31" s="15">
        <v>151.69999999999999</v>
      </c>
      <c r="R31" s="13"/>
      <c r="S31" s="15">
        <v>215.9</v>
      </c>
      <c r="T31" s="13"/>
      <c r="U31" s="15">
        <v>135.1</v>
      </c>
      <c r="V31" s="13"/>
      <c r="W31" s="15">
        <v>85.9</v>
      </c>
      <c r="X31" s="85"/>
      <c r="Y31" s="65" t="s">
        <v>32</v>
      </c>
      <c r="Z31" s="15">
        <v>610.36585365853659</v>
      </c>
      <c r="AA31" s="103"/>
      <c r="AB31" s="15">
        <v>502.22222222222268</v>
      </c>
      <c r="AC31" s="71">
        <v>5723.7288135593217</v>
      </c>
      <c r="AD31" s="71">
        <v>10.053859964093355</v>
      </c>
      <c r="AE31" s="71">
        <v>270.02012072434616</v>
      </c>
      <c r="AF31" s="71">
        <v>0</v>
      </c>
      <c r="AG31" s="66" t="s">
        <v>29</v>
      </c>
      <c r="AH31" s="71">
        <v>1107.2992700729924</v>
      </c>
      <c r="AI31" s="71">
        <v>1142.328042328043</v>
      </c>
      <c r="AJ31" s="71">
        <v>140.58272632674297</v>
      </c>
      <c r="AK31" s="72">
        <v>1908.8888888888889</v>
      </c>
      <c r="AL31" s="65" t="s">
        <v>32</v>
      </c>
      <c r="AM31" s="15">
        <v>16.399999999999999</v>
      </c>
      <c r="AN31" s="103"/>
      <c r="AO31" s="15">
        <v>18</v>
      </c>
      <c r="AP31" s="15">
        <v>5.9</v>
      </c>
      <c r="AQ31" s="15">
        <v>27.85</v>
      </c>
      <c r="AR31" s="15">
        <v>49.7</v>
      </c>
      <c r="AS31" s="71">
        <v>0</v>
      </c>
      <c r="AT31" s="66" t="s">
        <v>29</v>
      </c>
      <c r="AU31" s="15">
        <v>13.7</v>
      </c>
      <c r="AV31" s="15">
        <v>18.899999999999999</v>
      </c>
      <c r="AW31" s="15">
        <v>96.1</v>
      </c>
      <c r="AX31" s="74">
        <v>4.5</v>
      </c>
      <c r="AY31" s="65" t="s">
        <v>32</v>
      </c>
      <c r="AZ31" s="15">
        <v>524</v>
      </c>
      <c r="BA31" s="103"/>
      <c r="BB31" s="15">
        <v>356.4</v>
      </c>
      <c r="BC31" s="15">
        <v>189.2</v>
      </c>
      <c r="BD31" s="15">
        <v>339.55</v>
      </c>
      <c r="BE31" s="15">
        <v>227.7</v>
      </c>
      <c r="BF31" s="15">
        <v>0</v>
      </c>
      <c r="BG31" s="66" t="s">
        <v>29</v>
      </c>
      <c r="BH31" s="15">
        <v>531.6</v>
      </c>
      <c r="BI31" s="15">
        <v>119.52261515524054</v>
      </c>
      <c r="BJ31" s="15">
        <v>811.25313198018853</v>
      </c>
      <c r="BK31" s="74">
        <v>344.04199078619445</v>
      </c>
      <c r="BL31" s="65" t="s">
        <v>32</v>
      </c>
      <c r="BM31" s="15">
        <v>3195.121951219513</v>
      </c>
      <c r="BN31" s="103"/>
      <c r="BO31" s="15">
        <v>1980</v>
      </c>
      <c r="BP31" s="15">
        <v>3206.7796610169489</v>
      </c>
      <c r="BQ31" s="15">
        <v>1219.2100538599641</v>
      </c>
      <c r="BR31" s="15">
        <v>458.14889336016097</v>
      </c>
      <c r="BS31" s="15">
        <v>0</v>
      </c>
      <c r="BT31" s="75" t="s">
        <v>29</v>
      </c>
      <c r="BU31" s="15">
        <v>3880.2919708029194</v>
      </c>
      <c r="BV31" s="15">
        <v>632.3947891811672</v>
      </c>
      <c r="BW31" s="15">
        <v>844.1759958170536</v>
      </c>
      <c r="BX31" s="74">
        <v>7645.3775730265434</v>
      </c>
      <c r="BY31" s="65" t="s">
        <v>32</v>
      </c>
      <c r="BZ31" s="15">
        <v>256.97006589080831</v>
      </c>
      <c r="CA31" s="103"/>
      <c r="CB31" s="15">
        <v>159.24297671004447</v>
      </c>
      <c r="CC31" s="15">
        <v>257.90764589574042</v>
      </c>
      <c r="CD31" s="15">
        <v>98.055877884582955</v>
      </c>
      <c r="CE31" s="15">
        <v>36.846966441961982</v>
      </c>
      <c r="CF31" s="15">
        <v>0</v>
      </c>
      <c r="CG31" s="75" t="s">
        <v>29</v>
      </c>
      <c r="CH31" s="15">
        <v>312.07537572461695</v>
      </c>
      <c r="CI31" s="15">
        <v>50.860822568247499</v>
      </c>
      <c r="CJ31" s="15">
        <v>67.893484061148285</v>
      </c>
      <c r="CK31" s="74">
        <v>614.88519333381907</v>
      </c>
    </row>
    <row r="32" spans="1:90" ht="16.5" hidden="1" thickTop="1" thickBot="1" x14ac:dyDescent="0.25">
      <c r="A32" s="65" t="s">
        <v>33</v>
      </c>
      <c r="B32" s="66"/>
      <c r="C32" s="15">
        <v>87.4</v>
      </c>
      <c r="D32" s="103"/>
      <c r="E32" s="15">
        <v>65.2</v>
      </c>
      <c r="F32" s="13"/>
      <c r="G32" s="15">
        <v>268.5</v>
      </c>
      <c r="H32" s="15"/>
      <c r="I32" s="15">
        <v>2.4</v>
      </c>
      <c r="J32" s="15"/>
      <c r="K32" s="15">
        <v>20.3</v>
      </c>
      <c r="L32" s="13"/>
      <c r="M32" s="106" t="s">
        <v>37</v>
      </c>
      <c r="N32" s="13"/>
      <c r="O32" s="15">
        <v>5.9</v>
      </c>
      <c r="P32" s="15"/>
      <c r="Q32" s="15">
        <v>278.5</v>
      </c>
      <c r="R32" s="13"/>
      <c r="S32" s="15">
        <v>215.3</v>
      </c>
      <c r="T32" s="13"/>
      <c r="U32" s="15">
        <v>154.4</v>
      </c>
      <c r="V32" s="13"/>
      <c r="W32" s="15">
        <v>85.2</v>
      </c>
      <c r="X32" s="85"/>
      <c r="Y32" s="65" t="s">
        <v>33</v>
      </c>
      <c r="Z32" s="15">
        <v>450.51546391752578</v>
      </c>
      <c r="AA32" s="103"/>
      <c r="AB32" s="15">
        <v>462.41134751773069</v>
      </c>
      <c r="AC32" s="71">
        <v>5966.6666666666679</v>
      </c>
      <c r="AD32" s="71">
        <v>9.5427435387673949</v>
      </c>
      <c r="AE32" s="71">
        <v>110.92896174863391</v>
      </c>
      <c r="AF32" s="71">
        <v>0</v>
      </c>
      <c r="AG32" s="66" t="s">
        <v>29</v>
      </c>
      <c r="AH32" s="71">
        <v>1175.1054852320676</v>
      </c>
      <c r="AI32" s="71">
        <v>766.19217081850559</v>
      </c>
      <c r="AJ32" s="71">
        <v>190.85290482076638</v>
      </c>
      <c r="AK32" s="72">
        <v>1151.3513513513508</v>
      </c>
      <c r="AL32" s="65" t="s">
        <v>33</v>
      </c>
      <c r="AM32" s="15">
        <v>19.399999999999999</v>
      </c>
      <c r="AN32" s="103"/>
      <c r="AO32" s="15">
        <v>14.1</v>
      </c>
      <c r="AP32" s="15">
        <v>4.5</v>
      </c>
      <c r="AQ32" s="15">
        <v>25.15</v>
      </c>
      <c r="AR32" s="15">
        <v>18.3</v>
      </c>
      <c r="AS32" s="71">
        <v>0</v>
      </c>
      <c r="AT32" s="66" t="s">
        <v>29</v>
      </c>
      <c r="AU32" s="15">
        <v>23.7</v>
      </c>
      <c r="AV32" s="15">
        <v>28.1</v>
      </c>
      <c r="AW32" s="15">
        <v>80.900000000000006</v>
      </c>
      <c r="AX32" s="74">
        <v>7.4</v>
      </c>
      <c r="AY32" s="65" t="s">
        <v>33</v>
      </c>
      <c r="AZ32" s="15">
        <v>380.5</v>
      </c>
      <c r="BA32" s="103"/>
      <c r="BB32" s="15">
        <v>265.7</v>
      </c>
      <c r="BC32" s="15">
        <v>203.2</v>
      </c>
      <c r="BD32" s="15">
        <v>355.5</v>
      </c>
      <c r="BE32" s="15">
        <v>150.19999999999999</v>
      </c>
      <c r="BF32" s="15">
        <v>0</v>
      </c>
      <c r="BG32" s="66" t="s">
        <v>29</v>
      </c>
      <c r="BH32" s="15">
        <v>473.5</v>
      </c>
      <c r="BI32" s="15">
        <v>194.7</v>
      </c>
      <c r="BJ32" s="15">
        <v>687.2</v>
      </c>
      <c r="BK32" s="74">
        <v>202.8</v>
      </c>
      <c r="BL32" s="65" t="s">
        <v>33</v>
      </c>
      <c r="BM32" s="15">
        <v>1961.3402061855677</v>
      </c>
      <c r="BN32" s="103"/>
      <c r="BO32" s="15">
        <v>1884.3971631205677</v>
      </c>
      <c r="BP32" s="15">
        <v>4515.5555555555547</v>
      </c>
      <c r="BQ32" s="15">
        <v>1413.5188866799206</v>
      </c>
      <c r="BR32" s="15">
        <v>820.76502732240453</v>
      </c>
      <c r="BS32" s="15">
        <v>0</v>
      </c>
      <c r="BT32" s="75" t="s">
        <v>29</v>
      </c>
      <c r="BU32" s="15">
        <v>1997.8902953586498</v>
      </c>
      <c r="BV32" s="15">
        <v>692.88256227758052</v>
      </c>
      <c r="BW32" s="15">
        <v>849.44375772558715</v>
      </c>
      <c r="BX32" s="74">
        <v>2740.5405405405409</v>
      </c>
      <c r="BY32" s="65" t="s">
        <v>33</v>
      </c>
      <c r="BZ32" s="15">
        <v>157.05234857642699</v>
      </c>
      <c r="CA32" s="103"/>
      <c r="CB32" s="15">
        <v>150.89121162432389</v>
      </c>
      <c r="CC32" s="15">
        <v>361.5785792239223</v>
      </c>
      <c r="CD32" s="15">
        <v>113.18610621966427</v>
      </c>
      <c r="CE32" s="15">
        <v>65.721935829312741</v>
      </c>
      <c r="CF32" s="15">
        <v>0</v>
      </c>
      <c r="CG32" s="75" t="s">
        <v>29</v>
      </c>
      <c r="CH32" s="15">
        <v>159.97906028467986</v>
      </c>
      <c r="CI32" s="15">
        <v>55.481875785832337</v>
      </c>
      <c r="CJ32" s="15">
        <v>68.018356383893391</v>
      </c>
      <c r="CK32" s="74">
        <v>219.44603333139469</v>
      </c>
    </row>
    <row r="33" spans="1:89" s="21" customFormat="1" ht="17.25" hidden="1" thickTop="1" thickBot="1" x14ac:dyDescent="0.3">
      <c r="A33" s="120" t="s">
        <v>40</v>
      </c>
      <c r="B33" s="121"/>
      <c r="C33" s="122"/>
      <c r="D33" s="123"/>
      <c r="E33" s="122"/>
      <c r="F33" s="122"/>
      <c r="G33" s="122"/>
      <c r="H33" s="122"/>
      <c r="I33" s="122"/>
      <c r="J33" s="122"/>
      <c r="K33" s="122"/>
      <c r="L33" s="124"/>
      <c r="M33" s="122"/>
      <c r="N33" s="123"/>
      <c r="O33" s="122"/>
      <c r="P33" s="122"/>
      <c r="Q33" s="122"/>
      <c r="R33" s="124"/>
      <c r="S33" s="122"/>
      <c r="T33" s="124"/>
      <c r="U33" s="122"/>
      <c r="V33" s="124"/>
      <c r="W33" s="122"/>
      <c r="X33" s="125"/>
      <c r="Y33" s="120" t="s">
        <v>40</v>
      </c>
      <c r="Z33" s="122"/>
      <c r="AA33" s="126"/>
      <c r="AB33" s="122"/>
      <c r="AC33" s="122"/>
      <c r="AD33" s="122"/>
      <c r="AE33" s="122"/>
      <c r="AF33" s="122"/>
      <c r="AG33" s="127"/>
      <c r="AH33" s="122"/>
      <c r="AI33" s="122"/>
      <c r="AJ33" s="122"/>
      <c r="AK33" s="128"/>
      <c r="AL33" s="120" t="s">
        <v>40</v>
      </c>
      <c r="AM33" s="122"/>
      <c r="AN33" s="129"/>
      <c r="AO33" s="122"/>
      <c r="AP33" s="122"/>
      <c r="AQ33" s="122"/>
      <c r="AR33" s="122"/>
      <c r="AS33" s="122"/>
      <c r="AT33" s="127"/>
      <c r="AU33" s="122"/>
      <c r="AV33" s="122"/>
      <c r="AW33" s="122"/>
      <c r="AX33" s="128"/>
      <c r="AY33" s="120" t="s">
        <v>40</v>
      </c>
      <c r="AZ33" s="122"/>
      <c r="BA33" s="126"/>
      <c r="BB33" s="122"/>
      <c r="BC33" s="122"/>
      <c r="BD33" s="122"/>
      <c r="BE33" s="122"/>
      <c r="BF33" s="122"/>
      <c r="BG33" s="130"/>
      <c r="BH33" s="122"/>
      <c r="BI33" s="122"/>
      <c r="BJ33" s="122"/>
      <c r="BK33" s="128"/>
      <c r="BL33" s="120" t="s">
        <v>40</v>
      </c>
      <c r="BM33" s="122"/>
      <c r="BN33" s="126"/>
      <c r="BO33" s="122"/>
      <c r="BP33" s="122"/>
      <c r="BQ33" s="122"/>
      <c r="BR33" s="122"/>
      <c r="BS33" s="122"/>
      <c r="BT33" s="130"/>
      <c r="BU33" s="122"/>
      <c r="BV33" s="122"/>
      <c r="BW33" s="122"/>
      <c r="BX33" s="128"/>
      <c r="BY33" s="120" t="s">
        <v>40</v>
      </c>
      <c r="BZ33" s="122"/>
      <c r="CA33" s="122"/>
      <c r="CB33" s="122"/>
      <c r="CC33" s="122"/>
      <c r="CD33" s="122"/>
      <c r="CE33" s="122"/>
      <c r="CF33" s="122"/>
      <c r="CG33" s="127"/>
      <c r="CH33" s="122"/>
      <c r="CI33" s="122"/>
      <c r="CJ33" s="122"/>
      <c r="CK33" s="128"/>
    </row>
    <row r="34" spans="1:89" ht="16.5" hidden="1" thickTop="1" thickBot="1" x14ac:dyDescent="0.25">
      <c r="A34" s="65" t="s">
        <v>30</v>
      </c>
      <c r="B34" s="66"/>
      <c r="C34" s="15">
        <v>280.7</v>
      </c>
      <c r="D34" s="103"/>
      <c r="E34" s="15">
        <v>167.9</v>
      </c>
      <c r="F34" s="13"/>
      <c r="G34" s="15">
        <v>648.4</v>
      </c>
      <c r="H34" s="13"/>
      <c r="I34" s="15">
        <v>10.199999999999999</v>
      </c>
      <c r="K34" s="15">
        <v>83.6</v>
      </c>
      <c r="L34" s="13"/>
      <c r="M34" s="15">
        <v>0.17</v>
      </c>
      <c r="N34" s="105"/>
      <c r="O34" s="15">
        <v>2.08026</v>
      </c>
      <c r="P34" s="15"/>
      <c r="Q34" s="15">
        <v>733.6</v>
      </c>
      <c r="R34" s="13"/>
      <c r="S34" s="15">
        <v>49634.1</v>
      </c>
      <c r="T34" s="13"/>
      <c r="U34" s="15">
        <v>214.8</v>
      </c>
      <c r="V34" s="13"/>
      <c r="W34" s="15">
        <v>171.9</v>
      </c>
      <c r="X34" s="85"/>
      <c r="Y34" s="65" t="s">
        <v>30</v>
      </c>
      <c r="Z34" s="15">
        <v>1690.9638554216863</v>
      </c>
      <c r="AA34" s="103"/>
      <c r="AB34" s="15">
        <v>1174.1258741258746</v>
      </c>
      <c r="AC34" s="71">
        <v>13508.333333333334</v>
      </c>
      <c r="AD34" s="71">
        <v>40.316205533596836</v>
      </c>
      <c r="AE34" s="71">
        <v>542.857142857143</v>
      </c>
      <c r="AF34" s="71">
        <v>0</v>
      </c>
      <c r="AG34" s="66" t="s">
        <v>29</v>
      </c>
      <c r="AH34" s="71">
        <v>3840.8376963350784</v>
      </c>
      <c r="AI34" s="71">
        <v>119600.24096385541</v>
      </c>
      <c r="AJ34" s="71">
        <v>294.6502057613169</v>
      </c>
      <c r="AK34" s="72">
        <v>2865</v>
      </c>
      <c r="AL34" s="65" t="s">
        <v>30</v>
      </c>
      <c r="AM34" s="15">
        <v>16.600000000000001</v>
      </c>
      <c r="AN34" s="103"/>
      <c r="AO34" s="15">
        <v>14.3</v>
      </c>
      <c r="AP34" s="15">
        <v>4.8</v>
      </c>
      <c r="AQ34" s="15">
        <v>25.3</v>
      </c>
      <c r="AR34" s="15">
        <v>15.4</v>
      </c>
      <c r="AS34" s="15">
        <v>0</v>
      </c>
      <c r="AT34" s="66" t="s">
        <v>29</v>
      </c>
      <c r="AU34" s="15">
        <v>19.100000000000001</v>
      </c>
      <c r="AV34" s="15">
        <v>41.5</v>
      </c>
      <c r="AW34" s="15">
        <v>72.900000000000006</v>
      </c>
      <c r="AX34" s="74">
        <v>6</v>
      </c>
      <c r="AY34" s="65" t="s">
        <v>30</v>
      </c>
      <c r="AZ34" s="15">
        <v>260.2</v>
      </c>
      <c r="BA34" s="103"/>
      <c r="BB34" s="15">
        <v>173.8</v>
      </c>
      <c r="BC34" s="15">
        <v>131.30000000000001</v>
      </c>
      <c r="BD34" s="15">
        <v>400.8</v>
      </c>
      <c r="BE34" s="15">
        <v>85.7</v>
      </c>
      <c r="BF34" s="15">
        <v>0</v>
      </c>
      <c r="BG34" s="66" t="s">
        <v>29</v>
      </c>
      <c r="BH34" s="15">
        <v>540.20000000000005</v>
      </c>
      <c r="BI34" s="15">
        <v>163.6</v>
      </c>
      <c r="BJ34" s="15">
        <v>542</v>
      </c>
      <c r="BK34" s="74">
        <v>319.7</v>
      </c>
      <c r="BL34" s="65" t="s">
        <v>30</v>
      </c>
      <c r="BM34" s="15">
        <v>1567.469879518072</v>
      </c>
      <c r="BN34" s="103"/>
      <c r="BO34" s="15">
        <v>1215.3846153846157</v>
      </c>
      <c r="BP34" s="15">
        <v>2735.416666666667</v>
      </c>
      <c r="BQ34" s="15">
        <v>1584.1897233201585</v>
      </c>
      <c r="BR34" s="15">
        <v>556.49350649350663</v>
      </c>
      <c r="BS34" s="15">
        <v>0</v>
      </c>
      <c r="BT34" s="75" t="s">
        <v>29</v>
      </c>
      <c r="BU34" s="15">
        <v>2828.2722513089006</v>
      </c>
      <c r="BV34" s="15">
        <v>394.2168674698795</v>
      </c>
      <c r="BW34" s="15">
        <v>743.48422496570652</v>
      </c>
      <c r="BX34" s="74">
        <v>5328.333333333333</v>
      </c>
      <c r="BY34" s="65" t="s">
        <v>30</v>
      </c>
      <c r="BZ34" s="15">
        <v>124.33376828178527</v>
      </c>
      <c r="CA34" s="103"/>
      <c r="CB34" s="15">
        <v>96.405902988667449</v>
      </c>
      <c r="CC34" s="15">
        <v>216.97684046856071</v>
      </c>
      <c r="CD34" s="15">
        <v>125.66000823839319</v>
      </c>
      <c r="CE34" s="15">
        <v>44.141795380434985</v>
      </c>
      <c r="CF34" s="15">
        <v>0</v>
      </c>
      <c r="CG34" s="75" t="s">
        <v>29</v>
      </c>
      <c r="CH34" s="15">
        <v>224.34226732328716</v>
      </c>
      <c r="CI34" s="15">
        <v>31.269799371099268</v>
      </c>
      <c r="CJ34" s="15">
        <v>58.974144610976609</v>
      </c>
      <c r="CK34" s="74">
        <v>422.65039389367161</v>
      </c>
    </row>
    <row r="35" spans="1:89" ht="16.5" hidden="1" thickTop="1" thickBot="1" x14ac:dyDescent="0.25">
      <c r="A35" s="65" t="s">
        <v>31</v>
      </c>
      <c r="B35" s="66"/>
      <c r="C35" s="15">
        <v>339.6</v>
      </c>
      <c r="D35" s="103"/>
      <c r="E35" s="15">
        <v>200.2</v>
      </c>
      <c r="F35" s="13"/>
      <c r="G35" s="15">
        <v>871.3</v>
      </c>
      <c r="H35" s="13"/>
      <c r="I35" s="15">
        <v>1.5</v>
      </c>
      <c r="K35" s="15">
        <v>118.8</v>
      </c>
      <c r="L35" s="13"/>
      <c r="M35" s="15">
        <v>0.1275</v>
      </c>
      <c r="N35" s="13" t="s">
        <v>38</v>
      </c>
      <c r="O35" s="15">
        <v>1.3554200000000001</v>
      </c>
      <c r="P35" s="15"/>
      <c r="Q35" s="15">
        <v>846.8</v>
      </c>
      <c r="R35" s="13"/>
      <c r="S35" s="15">
        <v>30363.200000000001</v>
      </c>
      <c r="T35" s="13"/>
      <c r="U35" s="15">
        <v>270.10000000000002</v>
      </c>
      <c r="V35" s="13"/>
      <c r="W35" s="15">
        <v>279</v>
      </c>
      <c r="X35" s="85"/>
      <c r="Y35" s="65" t="s">
        <v>31</v>
      </c>
      <c r="Z35" s="15">
        <v>2149.3670886075952</v>
      </c>
      <c r="AA35" s="103"/>
      <c r="AB35" s="15">
        <v>1213.3333333333339</v>
      </c>
      <c r="AC35" s="71">
        <v>19362.222222222226</v>
      </c>
      <c r="AD35" s="71">
        <v>4.658385093167702</v>
      </c>
      <c r="AE35" s="71">
        <v>283.53221957040574</v>
      </c>
      <c r="AF35" s="71">
        <v>0</v>
      </c>
      <c r="AG35" s="66" t="s">
        <v>29</v>
      </c>
      <c r="AH35" s="71">
        <v>6226.4705882352946</v>
      </c>
      <c r="AI35" s="71">
        <v>159806.31578947365</v>
      </c>
      <c r="AJ35" s="71">
        <v>305.88901472253679</v>
      </c>
      <c r="AK35" s="72">
        <v>8454.545454545454</v>
      </c>
      <c r="AL35" s="65" t="s">
        <v>31</v>
      </c>
      <c r="AM35" s="15">
        <v>15.8</v>
      </c>
      <c r="AN35" s="103"/>
      <c r="AO35" s="15">
        <v>16.5</v>
      </c>
      <c r="AP35" s="15">
        <v>4.5</v>
      </c>
      <c r="AQ35" s="15">
        <v>32.200000000000003</v>
      </c>
      <c r="AR35" s="15">
        <v>41.9</v>
      </c>
      <c r="AS35" s="15">
        <v>0</v>
      </c>
      <c r="AT35" s="66" t="s">
        <v>29</v>
      </c>
      <c r="AU35" s="15">
        <v>13.6</v>
      </c>
      <c r="AV35" s="15">
        <v>19</v>
      </c>
      <c r="AW35" s="15">
        <v>88.3</v>
      </c>
      <c r="AX35" s="74">
        <v>3.3</v>
      </c>
      <c r="AY35" s="65" t="s">
        <v>31</v>
      </c>
      <c r="AZ35" s="15">
        <v>378.9</v>
      </c>
      <c r="BA35" s="103"/>
      <c r="BB35" s="15">
        <v>289.60000000000002</v>
      </c>
      <c r="BC35" s="15">
        <v>190.2</v>
      </c>
      <c r="BD35" s="15">
        <v>493.9</v>
      </c>
      <c r="BE35" s="15">
        <v>129.5</v>
      </c>
      <c r="BF35" s="15">
        <v>0</v>
      </c>
      <c r="BG35" s="66" t="s">
        <v>29</v>
      </c>
      <c r="BH35" s="15">
        <v>570.1</v>
      </c>
      <c r="BI35" s="15">
        <v>183.7</v>
      </c>
      <c r="BJ35" s="15">
        <v>510.2</v>
      </c>
      <c r="BK35" s="74">
        <v>212.3</v>
      </c>
      <c r="BL35" s="65" t="s">
        <v>31</v>
      </c>
      <c r="BM35" s="15">
        <v>2398.1012658227851</v>
      </c>
      <c r="BN35" s="103"/>
      <c r="BO35" s="15">
        <v>1755.1515151515162</v>
      </c>
      <c r="BP35" s="15">
        <v>4226.666666666667</v>
      </c>
      <c r="BQ35" s="15">
        <v>1533.8509316770183</v>
      </c>
      <c r="BR35" s="15">
        <v>309.06921241050128</v>
      </c>
      <c r="BS35" s="15">
        <v>0</v>
      </c>
      <c r="BT35" s="75" t="s">
        <v>29</v>
      </c>
      <c r="BU35" s="15">
        <v>4191.9117647058829</v>
      </c>
      <c r="BV35" s="15">
        <v>966.84210526315815</v>
      </c>
      <c r="BW35" s="15">
        <v>577.80294450736119</v>
      </c>
      <c r="BX35" s="74">
        <v>6433.3333333333358</v>
      </c>
      <c r="BY35" s="65" t="s">
        <v>31</v>
      </c>
      <c r="BZ35" s="15">
        <v>189.50750164154996</v>
      </c>
      <c r="CA35" s="103"/>
      <c r="CB35" s="15">
        <v>138.69905469760275</v>
      </c>
      <c r="CC35" s="15">
        <v>334.00801362606393</v>
      </c>
      <c r="CD35" s="15">
        <v>121.21100226055086</v>
      </c>
      <c r="CE35" s="15">
        <v>24.423878638060774</v>
      </c>
      <c r="CF35" s="15">
        <v>0</v>
      </c>
      <c r="CG35" s="75" t="s">
        <v>29</v>
      </c>
      <c r="CH35" s="15">
        <v>331.26154301856627</v>
      </c>
      <c r="CI35" s="15">
        <v>76.403709243451715</v>
      </c>
      <c r="CJ35" s="15">
        <v>45.660287167711637</v>
      </c>
      <c r="CK35" s="74">
        <v>508.38759171790502</v>
      </c>
    </row>
    <row r="36" spans="1:89" ht="16.5" hidden="1" thickTop="1" thickBot="1" x14ac:dyDescent="0.25">
      <c r="A36" s="65" t="s">
        <v>32</v>
      </c>
      <c r="B36" s="66"/>
      <c r="C36" s="15">
        <v>161.1</v>
      </c>
      <c r="D36" s="103"/>
      <c r="E36" s="15">
        <v>100.3</v>
      </c>
      <c r="F36" s="13"/>
      <c r="G36" s="15">
        <v>398.1</v>
      </c>
      <c r="H36" s="13"/>
      <c r="I36" s="15">
        <v>2.7</v>
      </c>
      <c r="K36" s="15">
        <v>96</v>
      </c>
      <c r="L36" s="13"/>
      <c r="M36" s="131" t="s">
        <v>37</v>
      </c>
      <c r="N36" s="13" t="s">
        <v>38</v>
      </c>
      <c r="O36" s="15">
        <v>2.1141800000000002</v>
      </c>
      <c r="P36" s="15"/>
      <c r="Q36" s="15">
        <v>357.7</v>
      </c>
      <c r="R36" s="13"/>
      <c r="S36" s="15">
        <v>15590.5</v>
      </c>
      <c r="T36" s="13"/>
      <c r="U36" s="15">
        <v>141.9</v>
      </c>
      <c r="V36" s="13"/>
      <c r="W36" s="15">
        <v>122.9</v>
      </c>
      <c r="X36" s="85"/>
      <c r="Y36" s="65" t="s">
        <v>32</v>
      </c>
      <c r="Z36" s="15">
        <v>870.81081081081061</v>
      </c>
      <c r="AA36" s="103"/>
      <c r="AB36" s="15">
        <v>377.0676691729326</v>
      </c>
      <c r="AC36" s="71">
        <v>7238.1818181818189</v>
      </c>
      <c r="AD36" s="71">
        <v>9.8181818181818183</v>
      </c>
      <c r="AE36" s="71">
        <v>58.394160583941627</v>
      </c>
      <c r="AF36" s="71">
        <v>0</v>
      </c>
      <c r="AG36" s="66" t="s">
        <v>29</v>
      </c>
      <c r="AH36" s="71">
        <v>2649.6296296296287</v>
      </c>
      <c r="AI36" s="71">
        <v>83371.657754010739</v>
      </c>
      <c r="AJ36" s="71">
        <v>154.23913043478262</v>
      </c>
      <c r="AK36" s="72">
        <v>2731.1111111111109</v>
      </c>
      <c r="AL36" s="65" t="s">
        <v>32</v>
      </c>
      <c r="AM36" s="15">
        <v>18.5</v>
      </c>
      <c r="AN36" s="103"/>
      <c r="AO36" s="15">
        <v>26.6</v>
      </c>
      <c r="AP36" s="15">
        <v>5.5</v>
      </c>
      <c r="AQ36" s="15">
        <v>27.5</v>
      </c>
      <c r="AR36" s="15">
        <v>164.4</v>
      </c>
      <c r="AS36" s="15">
        <v>0</v>
      </c>
      <c r="AT36" s="66" t="s">
        <v>29</v>
      </c>
      <c r="AU36" s="15">
        <v>13.5</v>
      </c>
      <c r="AV36" s="15">
        <v>18.7</v>
      </c>
      <c r="AW36" s="15">
        <v>92</v>
      </c>
      <c r="AX36" s="74">
        <v>4.5</v>
      </c>
      <c r="AY36" s="65" t="s">
        <v>32</v>
      </c>
      <c r="AZ36" s="15">
        <v>501.9</v>
      </c>
      <c r="BA36" s="103"/>
      <c r="BB36" s="15">
        <v>238.6</v>
      </c>
      <c r="BC36" s="15">
        <v>68.2</v>
      </c>
      <c r="BD36" s="15">
        <v>225.3</v>
      </c>
      <c r="BE36" s="15">
        <v>168.8</v>
      </c>
      <c r="BF36" s="15">
        <v>0</v>
      </c>
      <c r="BG36" s="66" t="s">
        <v>29</v>
      </c>
      <c r="BH36" s="15">
        <v>567.20000000000005</v>
      </c>
      <c r="BI36" s="15">
        <v>100</v>
      </c>
      <c r="BJ36" s="15">
        <v>871.4</v>
      </c>
      <c r="BK36" s="74">
        <v>375.5</v>
      </c>
      <c r="BL36" s="65" t="s">
        <v>32</v>
      </c>
      <c r="BM36" s="15">
        <v>2712.9729729729734</v>
      </c>
      <c r="BN36" s="103"/>
      <c r="BO36" s="15">
        <v>896.99248120300797</v>
      </c>
      <c r="BP36" s="15">
        <v>1240</v>
      </c>
      <c r="BQ36" s="15">
        <v>819.27272727272737</v>
      </c>
      <c r="BR36" s="15">
        <v>102.67639902676402</v>
      </c>
      <c r="BS36" s="15">
        <v>0</v>
      </c>
      <c r="BT36" s="75" t="s">
        <v>29</v>
      </c>
      <c r="BU36" s="15">
        <v>4201.4814814814808</v>
      </c>
      <c r="BV36" s="15">
        <v>534.7593582887705</v>
      </c>
      <c r="BW36" s="15">
        <v>947.17391304347825</v>
      </c>
      <c r="BX36" s="74">
        <v>8344.4444444444434</v>
      </c>
      <c r="BY36" s="65" t="s">
        <v>32</v>
      </c>
      <c r="BZ36" s="15">
        <v>212.54321374820444</v>
      </c>
      <c r="CA36" s="103"/>
      <c r="CB36" s="15">
        <v>70.273337243733181</v>
      </c>
      <c r="CC36" s="15">
        <v>97.145672910615843</v>
      </c>
      <c r="CD36" s="15">
        <v>64.184516442116575</v>
      </c>
      <c r="CE36" s="15">
        <v>8.0440063512047519</v>
      </c>
      <c r="CF36" s="15">
        <v>0</v>
      </c>
      <c r="CG36" s="75" t="s">
        <v>29</v>
      </c>
      <c r="CH36" s="15">
        <v>329.15785946774969</v>
      </c>
      <c r="CI36" s="15">
        <v>41.894804601783648</v>
      </c>
      <c r="CJ36" s="15">
        <v>74.204715440314388</v>
      </c>
      <c r="CK36" s="74">
        <v>653.73118598452049</v>
      </c>
    </row>
    <row r="37" spans="1:89" ht="16.5" hidden="1" thickTop="1" thickBot="1" x14ac:dyDescent="0.25">
      <c r="A37" s="65" t="s">
        <v>33</v>
      </c>
      <c r="B37" s="66"/>
      <c r="C37" s="15">
        <v>143.5</v>
      </c>
      <c r="D37" s="103"/>
      <c r="E37" s="15">
        <v>70.3</v>
      </c>
      <c r="F37" s="13"/>
      <c r="G37" s="15">
        <v>290.5</v>
      </c>
      <c r="H37" s="13"/>
      <c r="I37" s="15">
        <v>2.9</v>
      </c>
      <c r="K37" s="15">
        <v>16.899999999999999</v>
      </c>
      <c r="L37" s="13"/>
      <c r="M37" s="131" t="s">
        <v>37</v>
      </c>
      <c r="N37" s="13" t="s">
        <v>38</v>
      </c>
      <c r="O37" s="15">
        <v>2.95</v>
      </c>
      <c r="P37" s="15"/>
      <c r="Q37" s="15">
        <v>643.5</v>
      </c>
      <c r="R37" s="13"/>
      <c r="S37" s="15">
        <v>18826.7</v>
      </c>
      <c r="T37" s="13"/>
      <c r="U37" s="15">
        <v>169.8</v>
      </c>
      <c r="V37" s="13"/>
      <c r="W37" s="15">
        <v>108.2</v>
      </c>
      <c r="X37" s="85"/>
      <c r="Y37" s="65" t="s">
        <v>33</v>
      </c>
      <c r="Z37" s="15">
        <v>721.10552763819112</v>
      </c>
      <c r="AA37" s="103"/>
      <c r="AB37" s="15">
        <v>491.60839160839174</v>
      </c>
      <c r="AC37" s="71">
        <v>6455.5555555555575</v>
      </c>
      <c r="AD37" s="71">
        <v>9.2609699070626856</v>
      </c>
      <c r="AE37" s="71">
        <v>146.95652173913049</v>
      </c>
      <c r="AF37" s="71">
        <v>0</v>
      </c>
      <c r="AG37" s="66" t="s">
        <v>29</v>
      </c>
      <c r="AH37" s="71">
        <v>2290.0355871886118</v>
      </c>
      <c r="AI37" s="71">
        <v>0</v>
      </c>
      <c r="AJ37" s="71">
        <v>185.77680525164118</v>
      </c>
      <c r="AK37" s="72">
        <v>1151.0638297872338</v>
      </c>
      <c r="AL37" s="65" t="s">
        <v>33</v>
      </c>
      <c r="AM37" s="15">
        <v>19.899999999999999</v>
      </c>
      <c r="AN37" s="103"/>
      <c r="AO37" s="15">
        <v>14.3</v>
      </c>
      <c r="AP37" s="15">
        <v>4.5</v>
      </c>
      <c r="AQ37" s="15">
        <v>31.314214700000001</v>
      </c>
      <c r="AR37" s="15">
        <v>11.5</v>
      </c>
      <c r="AS37" s="15">
        <v>0</v>
      </c>
      <c r="AT37" s="66" t="s">
        <v>29</v>
      </c>
      <c r="AU37" s="15">
        <v>28.1</v>
      </c>
      <c r="AV37" s="15">
        <v>23.603999999999996</v>
      </c>
      <c r="AW37" s="15">
        <v>91.4</v>
      </c>
      <c r="AX37" s="74">
        <v>9.4</v>
      </c>
      <c r="AY37" s="65" t="s">
        <v>33</v>
      </c>
      <c r="AZ37" s="15">
        <v>406.5</v>
      </c>
      <c r="BA37" s="103"/>
      <c r="BB37" s="15">
        <v>281.10000000000002</v>
      </c>
      <c r="BC37" s="15">
        <v>108.2</v>
      </c>
      <c r="BD37" s="15">
        <v>500.02888050000001</v>
      </c>
      <c r="BE37" s="15">
        <v>55.7</v>
      </c>
      <c r="BF37" s="15">
        <v>0</v>
      </c>
      <c r="BG37" s="66" t="s">
        <v>29</v>
      </c>
      <c r="BH37" s="15">
        <v>824.8</v>
      </c>
      <c r="BI37" s="15">
        <v>274.5270000000001</v>
      </c>
      <c r="BJ37" s="15">
        <v>934.4</v>
      </c>
      <c r="BK37" s="74">
        <v>589.29999999999995</v>
      </c>
      <c r="BL37" s="65" t="s">
        <v>33</v>
      </c>
      <c r="BM37" s="15">
        <v>2042.7135678391967</v>
      </c>
      <c r="BN37" s="103"/>
      <c r="BO37" s="15">
        <v>1965.734265734266</v>
      </c>
      <c r="BP37" s="15">
        <v>2404.4444444444439</v>
      </c>
      <c r="BQ37" s="15">
        <v>1596.8111775768084</v>
      </c>
      <c r="BR37" s="15">
        <v>484.34782608695679</v>
      </c>
      <c r="BS37" s="15">
        <v>0</v>
      </c>
      <c r="BT37" s="75" t="s">
        <v>29</v>
      </c>
      <c r="BU37" s="15">
        <v>2935.2313167259781</v>
      </c>
      <c r="BV37" s="15">
        <v>0</v>
      </c>
      <c r="BW37" s="15">
        <v>1022.319474835886</v>
      </c>
      <c r="BX37" s="74">
        <v>6269.1489361702133</v>
      </c>
      <c r="BY37" s="65" t="s">
        <v>33</v>
      </c>
      <c r="BZ37" s="15">
        <v>159.67066365231068</v>
      </c>
      <c r="CA37" s="103"/>
      <c r="CB37" s="15">
        <v>153.65350273063143</v>
      </c>
      <c r="CC37" s="15">
        <v>187.94570428475171</v>
      </c>
      <c r="CD37" s="15">
        <v>124.81627598959952</v>
      </c>
      <c r="CE37" s="15">
        <v>37.859511997888823</v>
      </c>
      <c r="CF37" s="15">
        <v>0</v>
      </c>
      <c r="CG37" s="75" t="s">
        <v>29</v>
      </c>
      <c r="CH37" s="15">
        <v>229.43516883301797</v>
      </c>
      <c r="CI37" s="15">
        <v>0</v>
      </c>
      <c r="CJ37" s="15">
        <v>79.910581484215967</v>
      </c>
      <c r="CK37" s="74">
        <v>490.03403459660893</v>
      </c>
    </row>
    <row r="38" spans="1:89" s="21" customFormat="1" ht="17.25" hidden="1" thickTop="1" thickBot="1" x14ac:dyDescent="0.3">
      <c r="A38" s="120" t="s">
        <v>41</v>
      </c>
      <c r="B38" s="121"/>
      <c r="C38" s="122"/>
      <c r="D38" s="123"/>
      <c r="E38" s="122"/>
      <c r="F38" s="122"/>
      <c r="G38" s="122"/>
      <c r="H38" s="122"/>
      <c r="I38" s="122"/>
      <c r="J38" s="122"/>
      <c r="K38" s="122"/>
      <c r="L38" s="124"/>
      <c r="M38" s="122"/>
      <c r="N38" s="123"/>
      <c r="O38" s="122"/>
      <c r="P38" s="122"/>
      <c r="Q38" s="122"/>
      <c r="R38" s="124"/>
      <c r="S38" s="122"/>
      <c r="T38" s="124"/>
      <c r="U38" s="122"/>
      <c r="V38" s="124"/>
      <c r="W38" s="122"/>
      <c r="X38" s="125"/>
      <c r="Y38" s="120" t="s">
        <v>41</v>
      </c>
      <c r="Z38" s="122"/>
      <c r="AA38" s="126"/>
      <c r="AB38" s="122"/>
      <c r="AC38" s="122"/>
      <c r="AD38" s="122"/>
      <c r="AE38" s="122"/>
      <c r="AF38" s="122"/>
      <c r="AG38" s="127"/>
      <c r="AH38" s="122"/>
      <c r="AI38" s="122"/>
      <c r="AJ38" s="122"/>
      <c r="AK38" s="128"/>
      <c r="AL38" s="120" t="s">
        <v>41</v>
      </c>
      <c r="AM38" s="122"/>
      <c r="AN38" s="129"/>
      <c r="AO38" s="122"/>
      <c r="AP38" s="122"/>
      <c r="AQ38" s="122"/>
      <c r="AR38" s="122"/>
      <c r="AS38" s="122"/>
      <c r="AT38" s="127"/>
      <c r="AU38" s="122"/>
      <c r="AV38" s="122"/>
      <c r="AW38" s="122"/>
      <c r="AX38" s="128"/>
      <c r="AY38" s="120" t="s">
        <v>41</v>
      </c>
      <c r="AZ38" s="122"/>
      <c r="BA38" s="126"/>
      <c r="BB38" s="122"/>
      <c r="BC38" s="122"/>
      <c r="BD38" s="122"/>
      <c r="BE38" s="122"/>
      <c r="BF38" s="122"/>
      <c r="BG38" s="130"/>
      <c r="BH38" s="122"/>
      <c r="BI38" s="122"/>
      <c r="BJ38" s="122"/>
      <c r="BK38" s="128"/>
      <c r="BL38" s="120" t="s">
        <v>41</v>
      </c>
      <c r="BM38" s="122"/>
      <c r="BN38" s="126"/>
      <c r="BO38" s="122"/>
      <c r="BP38" s="122"/>
      <c r="BQ38" s="122"/>
      <c r="BR38" s="122"/>
      <c r="BS38" s="122"/>
      <c r="BT38" s="130"/>
      <c r="BU38" s="122"/>
      <c r="BV38" s="122"/>
      <c r="BW38" s="122"/>
      <c r="BX38" s="128"/>
      <c r="BY38" s="120" t="s">
        <v>41</v>
      </c>
      <c r="BZ38" s="122"/>
      <c r="CA38" s="122"/>
      <c r="CB38" s="122"/>
      <c r="CC38" s="122"/>
      <c r="CD38" s="122"/>
      <c r="CE38" s="122"/>
      <c r="CF38" s="122"/>
      <c r="CG38" s="127"/>
      <c r="CH38" s="122"/>
      <c r="CI38" s="122"/>
      <c r="CJ38" s="122"/>
      <c r="CK38" s="128"/>
    </row>
    <row r="39" spans="1:89" ht="16.5" hidden="1" thickTop="1" thickBot="1" x14ac:dyDescent="0.25">
      <c r="A39" s="65" t="s">
        <v>30</v>
      </c>
      <c r="B39" s="66"/>
      <c r="C39" s="15">
        <v>319.8</v>
      </c>
      <c r="D39" s="103"/>
      <c r="E39" s="15">
        <v>168.3</v>
      </c>
      <c r="F39" s="103"/>
      <c r="G39" s="15">
        <v>626.67859999999996</v>
      </c>
      <c r="H39" s="103"/>
      <c r="I39" s="15">
        <v>12.199199999999999</v>
      </c>
      <c r="J39" s="103"/>
      <c r="K39" s="15">
        <v>76.2</v>
      </c>
      <c r="L39" s="103"/>
      <c r="M39" s="15">
        <v>0.255</v>
      </c>
      <c r="N39" s="103"/>
      <c r="O39" s="15">
        <v>1.560195</v>
      </c>
      <c r="P39" s="15"/>
      <c r="Q39" s="15">
        <v>909.6</v>
      </c>
      <c r="R39" s="103"/>
      <c r="S39" s="15">
        <v>49832.2</v>
      </c>
      <c r="T39" s="103"/>
      <c r="U39" s="15">
        <v>358.4</v>
      </c>
      <c r="V39" s="103"/>
      <c r="W39" s="15">
        <v>225.2</v>
      </c>
      <c r="X39" s="132"/>
      <c r="Y39" s="65" t="s">
        <v>30</v>
      </c>
      <c r="Z39" s="15">
        <v>1674.3455497382192</v>
      </c>
      <c r="AA39" s="103"/>
      <c r="AB39" s="15">
        <v>1237.5</v>
      </c>
      <c r="AC39" s="71">
        <v>15284.843902439025</v>
      </c>
      <c r="AD39" s="71">
        <v>48.796800000000005</v>
      </c>
      <c r="AE39" s="71">
        <v>445.61403508771934</v>
      </c>
      <c r="AF39" s="71">
        <v>0</v>
      </c>
      <c r="AG39" s="66" t="s">
        <v>29</v>
      </c>
      <c r="AH39" s="71">
        <v>3837.9746835443043</v>
      </c>
      <c r="AI39" s="15">
        <v>0</v>
      </c>
      <c r="AJ39" s="71">
        <v>540.57315233785835</v>
      </c>
      <c r="AK39" s="72">
        <v>2229.7029702970308</v>
      </c>
      <c r="AL39" s="65" t="s">
        <v>30</v>
      </c>
      <c r="AM39" s="15">
        <v>19.100000000000001</v>
      </c>
      <c r="AN39" s="103"/>
      <c r="AO39" s="15">
        <v>13.6</v>
      </c>
      <c r="AP39" s="15">
        <v>4.0999999999999996</v>
      </c>
      <c r="AQ39" s="15">
        <v>25</v>
      </c>
      <c r="AR39" s="15">
        <v>17.100000000000001</v>
      </c>
      <c r="AS39" s="15">
        <v>0</v>
      </c>
      <c r="AT39" s="66" t="s">
        <v>29</v>
      </c>
      <c r="AU39" s="15">
        <v>23.7</v>
      </c>
      <c r="AV39" s="15">
        <v>51.46</v>
      </c>
      <c r="AW39" s="15">
        <v>66.3</v>
      </c>
      <c r="AX39" s="74">
        <v>10.1</v>
      </c>
      <c r="AY39" s="65" t="s">
        <v>30</v>
      </c>
      <c r="AZ39" s="15">
        <v>269.8</v>
      </c>
      <c r="BA39" s="103"/>
      <c r="BB39" s="15">
        <v>177.3</v>
      </c>
      <c r="BC39" s="15">
        <v>43.9</v>
      </c>
      <c r="BD39" s="15">
        <v>423.5</v>
      </c>
      <c r="BE39" s="15">
        <v>92</v>
      </c>
      <c r="BF39" s="15">
        <v>0</v>
      </c>
      <c r="BG39" s="75" t="s">
        <v>29</v>
      </c>
      <c r="BH39" s="15">
        <v>569.20000000000005</v>
      </c>
      <c r="BI39" s="15">
        <v>196.32</v>
      </c>
      <c r="BJ39" s="15">
        <v>553.1</v>
      </c>
      <c r="BK39" s="74">
        <v>400.1</v>
      </c>
      <c r="BL39" s="65" t="s">
        <v>30</v>
      </c>
      <c r="BM39" s="15">
        <v>1412.5654450261777</v>
      </c>
      <c r="BN39" s="103"/>
      <c r="BO39" s="15">
        <v>1303.6764705882356</v>
      </c>
      <c r="BP39" s="15">
        <v>1070.7317073170732</v>
      </c>
      <c r="BQ39" s="15">
        <v>1694</v>
      </c>
      <c r="BR39" s="15">
        <v>538.01169590643292</v>
      </c>
      <c r="BS39" s="15">
        <v>0</v>
      </c>
      <c r="BT39" s="75" t="s">
        <v>29</v>
      </c>
      <c r="BU39" s="15">
        <v>2401.6877637130806</v>
      </c>
      <c r="BV39" s="15">
        <v>0</v>
      </c>
      <c r="BW39" s="15">
        <v>834.23831070889923</v>
      </c>
      <c r="BX39" s="74">
        <v>3961.3861386138615</v>
      </c>
      <c r="BY39" s="65" t="s">
        <v>30</v>
      </c>
      <c r="BZ39" s="15">
        <v>108.96168457740222</v>
      </c>
      <c r="CA39" s="103"/>
      <c r="CB39" s="15">
        <v>100.56226766653195</v>
      </c>
      <c r="CC39" s="15">
        <v>82.593504584521526</v>
      </c>
      <c r="CD39" s="15">
        <v>130.67082613697855</v>
      </c>
      <c r="CE39" s="15">
        <v>41.500845794244668</v>
      </c>
      <c r="CF39" s="15">
        <v>0</v>
      </c>
      <c r="CG39" s="75" t="s">
        <v>29</v>
      </c>
      <c r="CH39" s="15">
        <v>185.26004970924484</v>
      </c>
      <c r="CI39" s="15">
        <v>0</v>
      </c>
      <c r="CJ39" s="15">
        <v>64.351009005578078</v>
      </c>
      <c r="CK39" s="74">
        <v>305.57119207806886</v>
      </c>
    </row>
    <row r="40" spans="1:89" ht="16.5" hidden="1" thickTop="1" thickBot="1" x14ac:dyDescent="0.25">
      <c r="A40" s="65" t="s">
        <v>31</v>
      </c>
      <c r="B40" s="66"/>
      <c r="C40" s="15">
        <v>430.2</v>
      </c>
      <c r="D40" s="103"/>
      <c r="E40" s="15">
        <v>196.5</v>
      </c>
      <c r="F40" s="133"/>
      <c r="G40" s="15">
        <v>878.09614000000022</v>
      </c>
      <c r="H40" s="15"/>
      <c r="I40" s="15">
        <v>1.66065</v>
      </c>
      <c r="J40" s="15"/>
      <c r="K40" s="15">
        <v>81.7</v>
      </c>
      <c r="L40" s="13"/>
      <c r="M40" s="15">
        <v>0.34000425000000001</v>
      </c>
      <c r="N40" s="133"/>
      <c r="O40" s="15">
        <v>1.3554200000000001</v>
      </c>
      <c r="P40" s="15"/>
      <c r="Q40" s="15">
        <v>1216.3</v>
      </c>
      <c r="R40" s="133"/>
      <c r="S40" s="15">
        <v>48921.7</v>
      </c>
      <c r="T40" s="133"/>
      <c r="U40" s="15">
        <v>174.5</v>
      </c>
      <c r="V40" s="13"/>
      <c r="W40" s="15">
        <v>444.6</v>
      </c>
      <c r="X40" s="85"/>
      <c r="Y40" s="65" t="s">
        <v>31</v>
      </c>
      <c r="Z40" s="15">
        <v>2623.1707317073178</v>
      </c>
      <c r="AA40" s="103"/>
      <c r="AB40" s="15">
        <v>1183.7349397590367</v>
      </c>
      <c r="AC40" s="71">
        <v>19956.730454545461</v>
      </c>
      <c r="AD40" s="71">
        <v>5.1895312499999999</v>
      </c>
      <c r="AE40" s="71">
        <v>172.36286919831224</v>
      </c>
      <c r="AF40" s="71">
        <v>0</v>
      </c>
      <c r="AG40" s="66" t="s">
        <v>29</v>
      </c>
      <c r="AH40" s="71">
        <v>8274.149659863946</v>
      </c>
      <c r="AI40" s="15">
        <v>0</v>
      </c>
      <c r="AJ40" s="71">
        <v>180.82901554404137</v>
      </c>
      <c r="AK40" s="72">
        <v>12350</v>
      </c>
      <c r="AL40" s="65" t="s">
        <v>31</v>
      </c>
      <c r="AM40" s="15">
        <v>16.399999999999999</v>
      </c>
      <c r="AN40" s="103"/>
      <c r="AO40" s="15">
        <v>16.600000000000001</v>
      </c>
      <c r="AP40" s="15">
        <v>4.4000000000000004</v>
      </c>
      <c r="AQ40" s="15">
        <v>32</v>
      </c>
      <c r="AR40" s="15">
        <v>47.4</v>
      </c>
      <c r="AS40" s="15">
        <v>0</v>
      </c>
      <c r="AT40" s="66" t="s">
        <v>29</v>
      </c>
      <c r="AU40" s="15">
        <v>14.7</v>
      </c>
      <c r="AV40" s="15">
        <v>19.8</v>
      </c>
      <c r="AW40" s="15">
        <v>96.5</v>
      </c>
      <c r="AX40" s="74">
        <v>3.6</v>
      </c>
      <c r="AY40" s="65" t="s">
        <v>31</v>
      </c>
      <c r="AZ40" s="15">
        <v>460.3</v>
      </c>
      <c r="BA40" s="103"/>
      <c r="BB40" s="15">
        <v>325.7</v>
      </c>
      <c r="BC40" s="15">
        <v>127.1</v>
      </c>
      <c r="BD40" s="15">
        <v>566.20000000000005</v>
      </c>
      <c r="BE40" s="15">
        <v>149.4</v>
      </c>
      <c r="BF40" s="15">
        <v>0</v>
      </c>
      <c r="BG40" s="75" t="s">
        <v>29</v>
      </c>
      <c r="BH40" s="15">
        <v>739.1</v>
      </c>
      <c r="BI40" s="15">
        <v>310.45300000000009</v>
      </c>
      <c r="BJ40" s="15">
        <v>664.8</v>
      </c>
      <c r="BK40" s="74">
        <v>359.8</v>
      </c>
      <c r="BL40" s="65" t="s">
        <v>31</v>
      </c>
      <c r="BM40" s="15">
        <v>2806.7073170731719</v>
      </c>
      <c r="BN40" s="103"/>
      <c r="BO40" s="15">
        <v>1962.0481927710848</v>
      </c>
      <c r="BP40" s="15">
        <v>2888.6363636363635</v>
      </c>
      <c r="BQ40" s="15">
        <v>1769.375</v>
      </c>
      <c r="BR40" s="15">
        <v>315.18987341772163</v>
      </c>
      <c r="BS40" s="15">
        <v>0</v>
      </c>
      <c r="BT40" s="75" t="s">
        <v>29</v>
      </c>
      <c r="BU40" s="15">
        <v>5027.8911564625851</v>
      </c>
      <c r="BV40" s="15">
        <v>0</v>
      </c>
      <c r="BW40" s="15">
        <v>688.91191709844531</v>
      </c>
      <c r="BX40" s="74">
        <v>9994.4444444444453</v>
      </c>
      <c r="BY40" s="65" t="s">
        <v>31</v>
      </c>
      <c r="BZ40" s="15">
        <v>215.38460012992314</v>
      </c>
      <c r="CA40" s="103"/>
      <c r="CB40" s="15">
        <v>150.56609674439429</v>
      </c>
      <c r="CC40" s="15">
        <v>221.67177329746249</v>
      </c>
      <c r="CD40" s="15">
        <v>135.78050142124866</v>
      </c>
      <c r="CE40" s="15">
        <v>24.187432881982694</v>
      </c>
      <c r="CF40" s="15">
        <v>0</v>
      </c>
      <c r="CG40" s="75" t="s">
        <v>29</v>
      </c>
      <c r="CH40" s="15">
        <v>385.83657071901183</v>
      </c>
      <c r="CI40" s="15">
        <v>0</v>
      </c>
      <c r="CJ40" s="15">
        <v>52.86658031152276</v>
      </c>
      <c r="CK40" s="74">
        <v>766.96611972785843</v>
      </c>
    </row>
    <row r="41" spans="1:89" ht="16.5" hidden="1" thickTop="1" thickBot="1" x14ac:dyDescent="0.25">
      <c r="A41" s="134" t="s">
        <v>32</v>
      </c>
      <c r="B41" s="135"/>
      <c r="C41" s="15">
        <v>193.1</v>
      </c>
      <c r="D41" s="103"/>
      <c r="E41" s="15">
        <v>114.4</v>
      </c>
      <c r="F41" s="15"/>
      <c r="G41" s="15">
        <v>466.4</v>
      </c>
      <c r="H41" s="15"/>
      <c r="I41" s="15">
        <v>2.6670600000000002</v>
      </c>
      <c r="J41" s="15"/>
      <c r="K41" s="15">
        <v>68.7</v>
      </c>
      <c r="L41" s="13"/>
      <c r="M41" s="15">
        <v>0.29750371875000003</v>
      </c>
      <c r="N41" s="15"/>
      <c r="O41" s="15">
        <v>3.1712700000000003</v>
      </c>
      <c r="P41" s="15"/>
      <c r="Q41" s="15">
        <v>443.7</v>
      </c>
      <c r="R41" s="13"/>
      <c r="S41" s="15">
        <v>21910.3</v>
      </c>
      <c r="T41" s="13"/>
      <c r="U41" s="15">
        <v>129.19999999999999</v>
      </c>
      <c r="V41" s="13"/>
      <c r="W41" s="15">
        <v>157.5</v>
      </c>
      <c r="X41" s="85"/>
      <c r="Y41" s="134" t="s">
        <v>32</v>
      </c>
      <c r="Z41" s="15">
        <v>960.69651741293512</v>
      </c>
      <c r="AA41" s="103"/>
      <c r="AB41" s="15">
        <v>385.18518518518562</v>
      </c>
      <c r="AC41" s="71">
        <v>7645.9016393442607</v>
      </c>
      <c r="AD41" s="71">
        <v>0</v>
      </c>
      <c r="AE41" s="71">
        <v>34.997452878247593</v>
      </c>
      <c r="AF41" s="71">
        <v>0</v>
      </c>
      <c r="AG41" s="66" t="s">
        <v>29</v>
      </c>
      <c r="AH41" s="71">
        <v>3361.3636363636351</v>
      </c>
      <c r="AI41" s="15">
        <v>0</v>
      </c>
      <c r="AJ41" s="71">
        <v>145.4954954954955</v>
      </c>
      <c r="AK41" s="72">
        <v>3423.9130434782601</v>
      </c>
      <c r="AL41" s="134" t="s">
        <v>32</v>
      </c>
      <c r="AM41" s="15">
        <v>20.100000000000001</v>
      </c>
      <c r="AN41" s="103"/>
      <c r="AO41" s="15">
        <v>29.7</v>
      </c>
      <c r="AP41" s="15">
        <v>6.1</v>
      </c>
      <c r="AQ41" s="15">
        <v>0</v>
      </c>
      <c r="AR41" s="15">
        <v>196.3</v>
      </c>
      <c r="AS41" s="15">
        <v>0</v>
      </c>
      <c r="AT41" s="66" t="s">
        <v>29</v>
      </c>
      <c r="AU41" s="15">
        <v>13.2</v>
      </c>
      <c r="AV41" s="15">
        <v>18</v>
      </c>
      <c r="AW41" s="15">
        <v>88.8</v>
      </c>
      <c r="AX41" s="74">
        <v>4.5999999999999996</v>
      </c>
      <c r="AY41" s="134" t="s">
        <v>32</v>
      </c>
      <c r="AZ41" s="15">
        <v>556.79999999999995</v>
      </c>
      <c r="BA41" s="103"/>
      <c r="BB41" s="15">
        <v>262.60000000000002</v>
      </c>
      <c r="BC41" s="15">
        <v>73.5</v>
      </c>
      <c r="BD41" s="15">
        <v>0</v>
      </c>
      <c r="BE41" s="15">
        <v>210.6</v>
      </c>
      <c r="BF41" s="15">
        <v>0</v>
      </c>
      <c r="BG41" s="75" t="s">
        <v>29</v>
      </c>
      <c r="BH41" s="15">
        <v>644.5</v>
      </c>
      <c r="BI41" s="15">
        <v>0</v>
      </c>
      <c r="BJ41" s="15">
        <v>852.2</v>
      </c>
      <c r="BK41" s="74">
        <v>402.9</v>
      </c>
      <c r="BL41" s="134" t="s">
        <v>32</v>
      </c>
      <c r="BM41" s="15">
        <v>2770.1492537313434</v>
      </c>
      <c r="BN41" s="103"/>
      <c r="BO41" s="15">
        <v>884.17508417508463</v>
      </c>
      <c r="BP41" s="15">
        <v>1204.9180327868851</v>
      </c>
      <c r="BQ41" s="15">
        <v>0</v>
      </c>
      <c r="BR41" s="15">
        <v>107.28476821192055</v>
      </c>
      <c r="BS41" s="15">
        <v>0</v>
      </c>
      <c r="BT41" s="75" t="s">
        <v>29</v>
      </c>
      <c r="BU41" s="15">
        <v>4882.5757575757571</v>
      </c>
      <c r="BV41" s="15">
        <v>0</v>
      </c>
      <c r="BW41" s="15">
        <v>959.68468468468484</v>
      </c>
      <c r="BX41" s="74">
        <v>8758.6956521739103</v>
      </c>
      <c r="BY41" s="134" t="s">
        <v>32</v>
      </c>
      <c r="BZ41" s="15">
        <v>210.5148526215981</v>
      </c>
      <c r="CA41" s="103"/>
      <c r="CB41" s="15">
        <v>67.192042914687875</v>
      </c>
      <c r="CC41" s="15">
        <v>91.566597630640501</v>
      </c>
      <c r="CD41" s="15">
        <v>0</v>
      </c>
      <c r="CE41" s="15">
        <v>8.1530037192953078</v>
      </c>
      <c r="CF41" s="15">
        <v>0</v>
      </c>
      <c r="CG41" s="75" t="s">
        <v>29</v>
      </c>
      <c r="CH41" s="15">
        <v>371.04669166664775</v>
      </c>
      <c r="CI41" s="15">
        <v>0</v>
      </c>
      <c r="CJ41" s="15">
        <v>72.930323045761227</v>
      </c>
      <c r="CK41" s="74">
        <v>665.6087291654801</v>
      </c>
    </row>
    <row r="42" spans="1:89" ht="16.5" hidden="1" thickTop="1" thickBot="1" x14ac:dyDescent="0.25">
      <c r="A42" s="134" t="s">
        <v>33</v>
      </c>
      <c r="B42" s="135"/>
      <c r="C42" s="15">
        <v>152.55484999999996</v>
      </c>
      <c r="D42" s="103"/>
      <c r="E42" s="15">
        <v>80.922330000000017</v>
      </c>
      <c r="F42" s="15"/>
      <c r="G42" s="15">
        <v>339.5945000000001</v>
      </c>
      <c r="H42" s="15"/>
      <c r="I42" s="15">
        <v>2.4481799999999998</v>
      </c>
      <c r="J42" s="15"/>
      <c r="K42" s="15">
        <v>11.83</v>
      </c>
      <c r="L42" s="13"/>
      <c r="M42" s="15">
        <v>0.25500318750000001</v>
      </c>
      <c r="N42" s="15"/>
      <c r="O42" s="15">
        <v>2.95</v>
      </c>
      <c r="P42" s="15"/>
      <c r="Q42" s="15">
        <v>652.6377</v>
      </c>
      <c r="R42" s="13"/>
      <c r="S42" s="15">
        <v>20118.211620000005</v>
      </c>
      <c r="T42" s="13"/>
      <c r="U42" s="15">
        <v>164.63808000000003</v>
      </c>
      <c r="V42" s="13"/>
      <c r="W42" s="15">
        <v>102.9</v>
      </c>
      <c r="X42" s="85"/>
      <c r="Y42" s="134" t="s">
        <v>33</v>
      </c>
      <c r="Z42" s="15">
        <v>758.97935323383092</v>
      </c>
      <c r="AA42" s="103"/>
      <c r="AB42" s="15">
        <v>590.67394160583967</v>
      </c>
      <c r="AC42" s="71">
        <v>7718.0568181818198</v>
      </c>
      <c r="AD42" s="71">
        <v>0</v>
      </c>
      <c r="AE42" s="71">
        <v>109.53703703703708</v>
      </c>
      <c r="AF42" s="71">
        <v>0</v>
      </c>
      <c r="AG42" s="66" t="s">
        <v>29</v>
      </c>
      <c r="AH42" s="71">
        <v>2273.9989547038322</v>
      </c>
      <c r="AI42" s="15">
        <v>0</v>
      </c>
      <c r="AJ42" s="71">
        <v>160.62251707317077</v>
      </c>
      <c r="AK42" s="72">
        <v>1156.1797752808984</v>
      </c>
      <c r="AL42" s="134" t="s">
        <v>33</v>
      </c>
      <c r="AM42" s="15">
        <v>20.100000000000001</v>
      </c>
      <c r="AN42" s="15"/>
      <c r="AO42" s="15">
        <v>13.7</v>
      </c>
      <c r="AP42" s="15">
        <v>4.4000000000000004</v>
      </c>
      <c r="AQ42" s="15">
        <v>31.627356847000001</v>
      </c>
      <c r="AR42" s="15">
        <v>10.8</v>
      </c>
      <c r="AS42" s="15">
        <v>0</v>
      </c>
      <c r="AT42" s="66" t="s">
        <v>29</v>
      </c>
      <c r="AU42" s="15">
        <v>28.7</v>
      </c>
      <c r="AV42" s="15">
        <v>26.200439999999997</v>
      </c>
      <c r="AW42" s="15">
        <v>102.5</v>
      </c>
      <c r="AX42" s="74">
        <v>8.9</v>
      </c>
      <c r="AY42" s="134" t="s">
        <v>33</v>
      </c>
      <c r="AZ42" s="15">
        <v>429.3</v>
      </c>
      <c r="BA42" s="103"/>
      <c r="BB42" s="15">
        <v>294.89999999999998</v>
      </c>
      <c r="BC42" s="15">
        <v>80.8</v>
      </c>
      <c r="BD42" s="15">
        <v>490.02830289000002</v>
      </c>
      <c r="BE42" s="15">
        <v>69.5</v>
      </c>
      <c r="BF42" s="15">
        <v>0</v>
      </c>
      <c r="BG42" s="75" t="s">
        <v>29</v>
      </c>
      <c r="BH42" s="15">
        <v>872.2</v>
      </c>
      <c r="BI42" s="15">
        <v>241.5837600000001</v>
      </c>
      <c r="BJ42" s="15">
        <v>996.9</v>
      </c>
      <c r="BK42" s="74">
        <v>565</v>
      </c>
      <c r="BL42" s="134" t="s">
        <v>33</v>
      </c>
      <c r="BM42" s="15">
        <v>2135.820895522389</v>
      </c>
      <c r="BN42" s="103"/>
      <c r="BO42" s="15">
        <v>2152.5547445255474</v>
      </c>
      <c r="BP42" s="15">
        <v>1836.363636363636</v>
      </c>
      <c r="BQ42" s="15">
        <v>0</v>
      </c>
      <c r="BR42" s="15">
        <v>643.5185185185187</v>
      </c>
      <c r="BS42" s="15">
        <v>0</v>
      </c>
      <c r="BT42" s="75" t="s">
        <v>29</v>
      </c>
      <c r="BU42" s="15">
        <v>3039.0243902439024</v>
      </c>
      <c r="BV42" s="15">
        <v>0</v>
      </c>
      <c r="BW42" s="15">
        <v>972.58536585365857</v>
      </c>
      <c r="BX42" s="74">
        <v>6348.3146067415737</v>
      </c>
      <c r="BY42" s="134" t="s">
        <v>33</v>
      </c>
      <c r="BZ42" s="15">
        <v>161.9323153476374</v>
      </c>
      <c r="CA42" s="15"/>
      <c r="CB42" s="15">
        <v>163.20103170837723</v>
      </c>
      <c r="CC42" s="15">
        <v>139.22825461628381</v>
      </c>
      <c r="CD42" s="15">
        <v>0</v>
      </c>
      <c r="CE42" s="15">
        <v>48.789879287747077</v>
      </c>
      <c r="CF42" s="15">
        <v>0</v>
      </c>
      <c r="CG42" s="75" t="s">
        <v>29</v>
      </c>
      <c r="CH42" s="15">
        <v>230.41082561830311</v>
      </c>
      <c r="CI42" s="15">
        <v>0</v>
      </c>
      <c r="CJ42" s="15">
        <v>73.738861014088712</v>
      </c>
      <c r="CK42" s="74">
        <v>481.3124944043854</v>
      </c>
    </row>
    <row r="43" spans="1:89" s="21" customFormat="1" ht="17.25" hidden="1" thickTop="1" thickBot="1" x14ac:dyDescent="0.3">
      <c r="A43" s="120" t="s">
        <v>42</v>
      </c>
      <c r="B43" s="121"/>
      <c r="C43" s="122"/>
      <c r="D43" s="123"/>
      <c r="E43" s="122"/>
      <c r="F43" s="122"/>
      <c r="G43" s="122"/>
      <c r="H43" s="122"/>
      <c r="I43" s="122"/>
      <c r="J43" s="122"/>
      <c r="K43" s="122"/>
      <c r="L43" s="124"/>
      <c r="M43" s="122"/>
      <c r="N43" s="123"/>
      <c r="O43" s="122"/>
      <c r="P43" s="122"/>
      <c r="Q43" s="122"/>
      <c r="R43" s="124"/>
      <c r="S43" s="122"/>
      <c r="T43" s="124"/>
      <c r="U43" s="122"/>
      <c r="V43" s="124"/>
      <c r="W43" s="122"/>
      <c r="X43" s="125"/>
      <c r="Y43" s="120" t="s">
        <v>42</v>
      </c>
      <c r="Z43" s="122"/>
      <c r="AA43" s="126"/>
      <c r="AB43" s="122"/>
      <c r="AC43" s="122"/>
      <c r="AD43" s="122"/>
      <c r="AE43" s="122"/>
      <c r="AF43" s="122"/>
      <c r="AG43" s="127"/>
      <c r="AH43" s="122"/>
      <c r="AI43" s="122"/>
      <c r="AJ43" s="122"/>
      <c r="AK43" s="128"/>
      <c r="AL43" s="120" t="s">
        <v>42</v>
      </c>
      <c r="AM43" s="122"/>
      <c r="AN43" s="122"/>
      <c r="AO43" s="122"/>
      <c r="AP43" s="122"/>
      <c r="AQ43" s="122"/>
      <c r="AR43" s="122"/>
      <c r="AS43" s="122"/>
      <c r="AT43" s="127"/>
      <c r="AU43" s="122"/>
      <c r="AV43" s="122"/>
      <c r="AW43" s="122"/>
      <c r="AX43" s="128"/>
      <c r="AY43" s="120" t="s">
        <v>42</v>
      </c>
      <c r="AZ43" s="122"/>
      <c r="BA43" s="126"/>
      <c r="BB43" s="122"/>
      <c r="BC43" s="122"/>
      <c r="BD43" s="122"/>
      <c r="BE43" s="122"/>
      <c r="BF43" s="122"/>
      <c r="BG43" s="130"/>
      <c r="BH43" s="122"/>
      <c r="BI43" s="122"/>
      <c r="BJ43" s="122"/>
      <c r="BK43" s="128"/>
      <c r="BL43" s="120" t="s">
        <v>42</v>
      </c>
      <c r="BM43" s="122"/>
      <c r="BN43" s="126"/>
      <c r="BO43" s="122"/>
      <c r="BP43" s="122"/>
      <c r="BQ43" s="122"/>
      <c r="BR43" s="122"/>
      <c r="BS43" s="122"/>
      <c r="BT43" s="130"/>
      <c r="BU43" s="122"/>
      <c r="BV43" s="122"/>
      <c r="BW43" s="122"/>
      <c r="BX43" s="128"/>
      <c r="BY43" s="120" t="s">
        <v>42</v>
      </c>
      <c r="BZ43" s="122"/>
      <c r="CA43" s="122"/>
      <c r="CB43" s="122"/>
      <c r="CC43" s="122"/>
      <c r="CD43" s="122"/>
      <c r="CE43" s="122"/>
      <c r="CF43" s="122"/>
      <c r="CG43" s="127"/>
      <c r="CH43" s="122"/>
      <c r="CI43" s="122"/>
      <c r="CJ43" s="122"/>
      <c r="CK43" s="128"/>
    </row>
    <row r="44" spans="1:89" ht="16.5" hidden="1" thickTop="1" thickBot="1" x14ac:dyDescent="0.25">
      <c r="A44" s="134" t="s">
        <v>30</v>
      </c>
      <c r="B44" s="135"/>
      <c r="C44" s="15">
        <v>389.29253999999997</v>
      </c>
      <c r="D44" s="103"/>
      <c r="E44" s="15">
        <v>167.5</v>
      </c>
      <c r="F44" s="15"/>
      <c r="G44" s="15">
        <v>666.09668393999993</v>
      </c>
      <c r="H44" s="15"/>
      <c r="I44" s="15">
        <v>9.9811636363636342</v>
      </c>
      <c r="J44" s="15"/>
      <c r="K44" s="15">
        <v>18.425159999999998</v>
      </c>
      <c r="L44" s="13"/>
      <c r="M44" s="15">
        <v>0.23549249999999994</v>
      </c>
      <c r="N44" s="15"/>
      <c r="O44" s="15">
        <v>2.7306532890000002</v>
      </c>
      <c r="P44" s="15"/>
      <c r="Q44" s="15">
        <v>1226.5956000000001</v>
      </c>
      <c r="R44" s="13"/>
      <c r="S44" s="15">
        <v>53549.68211999999</v>
      </c>
      <c r="T44" s="13"/>
      <c r="U44" s="15">
        <v>409.40032000000002</v>
      </c>
      <c r="V44" s="13"/>
      <c r="W44" s="15">
        <v>404.7</v>
      </c>
      <c r="X44" s="85"/>
      <c r="Y44" s="134" t="s">
        <v>30</v>
      </c>
      <c r="Z44" s="15">
        <v>2049.4878622322699</v>
      </c>
      <c r="AA44" s="103"/>
      <c r="AB44" s="15">
        <v>1275.5726033993628</v>
      </c>
      <c r="AC44" s="71">
        <v>16487.388642803442</v>
      </c>
      <c r="AD44" s="71">
        <v>0</v>
      </c>
      <c r="AE44" s="71">
        <v>113.04649321687359</v>
      </c>
      <c r="AF44" s="71">
        <v>0</v>
      </c>
      <c r="AG44" s="66" t="s">
        <v>29</v>
      </c>
      <c r="AH44" s="71">
        <v>5166.359238548026</v>
      </c>
      <c r="AI44" s="71">
        <v>0</v>
      </c>
      <c r="AJ44" s="71">
        <v>545.20570647163561</v>
      </c>
      <c r="AK44" s="72">
        <v>4460.1387743470323</v>
      </c>
      <c r="AL44" s="134" t="s">
        <v>30</v>
      </c>
      <c r="AM44" s="15">
        <v>18.994625300000006</v>
      </c>
      <c r="AN44" s="103"/>
      <c r="AO44" s="15">
        <v>13.131357599999996</v>
      </c>
      <c r="AP44" s="15">
        <v>4.0400374999999995</v>
      </c>
      <c r="AQ44" s="15">
        <v>22.5</v>
      </c>
      <c r="AR44" s="15">
        <v>16.298745299999997</v>
      </c>
      <c r="AS44" s="15">
        <v>0</v>
      </c>
      <c r="AT44" s="66" t="s">
        <v>29</v>
      </c>
      <c r="AU44" s="15">
        <v>23.741972699999998</v>
      </c>
      <c r="AV44" s="15">
        <v>51.46</v>
      </c>
      <c r="AW44" s="15">
        <v>75.090982199999985</v>
      </c>
      <c r="AX44" s="74">
        <v>9.073708700000001</v>
      </c>
      <c r="AY44" s="134" t="s">
        <v>30</v>
      </c>
      <c r="AZ44" s="15">
        <v>299.279697</v>
      </c>
      <c r="BA44" s="103"/>
      <c r="BB44" s="15">
        <v>195.47626410000001</v>
      </c>
      <c r="BC44" s="15">
        <v>39.394279600000004</v>
      </c>
      <c r="BD44" s="15">
        <v>415.03</v>
      </c>
      <c r="BE44" s="15">
        <v>0</v>
      </c>
      <c r="BF44" s="15">
        <v>0</v>
      </c>
      <c r="BG44" s="75" t="s">
        <v>29</v>
      </c>
      <c r="BH44" s="15">
        <v>632.03284959999996</v>
      </c>
      <c r="BI44" s="15">
        <v>200.24639999999999</v>
      </c>
      <c r="BJ44" s="15">
        <v>695.58243170000003</v>
      </c>
      <c r="BK44" s="74">
        <v>393.33991040000001</v>
      </c>
      <c r="BL44" s="134" t="s">
        <v>30</v>
      </c>
      <c r="BM44" s="15">
        <v>1575.6020046365427</v>
      </c>
      <c r="BN44" s="103"/>
      <c r="BO44" s="15">
        <v>1488.6218931392141</v>
      </c>
      <c r="BP44" s="15">
        <v>975.09687967005277</v>
      </c>
      <c r="BQ44" s="15">
        <v>0</v>
      </c>
      <c r="BR44" s="15">
        <v>0</v>
      </c>
      <c r="BS44" s="15">
        <v>0</v>
      </c>
      <c r="BT44" s="75" t="s">
        <v>29</v>
      </c>
      <c r="BU44" s="15">
        <v>2662.0907099265596</v>
      </c>
      <c r="BV44" s="15">
        <v>0</v>
      </c>
      <c r="BW44" s="15">
        <v>926.31952775282809</v>
      </c>
      <c r="BX44" s="74">
        <v>4334.9409090022909</v>
      </c>
      <c r="BY44" s="134" t="s">
        <v>30</v>
      </c>
      <c r="BZ44" s="15">
        <v>117.38276553653331</v>
      </c>
      <c r="CA44" s="103"/>
      <c r="CB44" s="15">
        <v>110.90272425441545</v>
      </c>
      <c r="CC44" s="15">
        <v>72.644975104686011</v>
      </c>
      <c r="CD44" s="136" t="s">
        <v>37</v>
      </c>
      <c r="CE44" s="15">
        <v>0</v>
      </c>
      <c r="CF44" s="15">
        <v>0</v>
      </c>
      <c r="CG44" s="75" t="s">
        <v>29</v>
      </c>
      <c r="CH44" s="15">
        <v>198.32646107376337</v>
      </c>
      <c r="CI44" s="15">
        <v>0</v>
      </c>
      <c r="CJ44" s="15">
        <v>69.01104950244401</v>
      </c>
      <c r="CK44" s="74">
        <v>322.95424278387014</v>
      </c>
    </row>
    <row r="45" spans="1:89" ht="16.5" hidden="1" thickTop="1" thickBot="1" x14ac:dyDescent="0.25">
      <c r="A45" s="134" t="s">
        <v>31</v>
      </c>
      <c r="B45" s="135"/>
      <c r="C45" s="15">
        <v>441.60029999999989</v>
      </c>
      <c r="D45" s="103"/>
      <c r="E45" s="15">
        <v>168.4</v>
      </c>
      <c r="F45" s="15"/>
      <c r="G45" s="15">
        <v>735.73661237897795</v>
      </c>
      <c r="H45" s="15"/>
      <c r="I45" s="15">
        <v>1.3927871549999999</v>
      </c>
      <c r="J45" s="15"/>
      <c r="K45" s="15">
        <v>76.405839999999998</v>
      </c>
      <c r="L45" s="13"/>
      <c r="M45" s="15">
        <v>0.34000425000000001</v>
      </c>
      <c r="N45" s="15"/>
      <c r="O45" s="15">
        <v>1.97688007</v>
      </c>
      <c r="P45" s="15"/>
      <c r="Q45" s="15">
        <v>1336.9</v>
      </c>
      <c r="R45" s="13"/>
      <c r="S45" s="15">
        <v>51035.9</v>
      </c>
      <c r="T45" s="13"/>
      <c r="U45" s="15">
        <v>205.7</v>
      </c>
      <c r="V45" s="13"/>
      <c r="W45" s="15">
        <v>506.7</v>
      </c>
      <c r="X45" s="85"/>
      <c r="Y45" s="134" t="s">
        <v>31</v>
      </c>
      <c r="Z45" s="15">
        <v>2812.7407643312108</v>
      </c>
      <c r="AA45" s="103"/>
      <c r="AB45" s="15">
        <v>1380.3278688524599</v>
      </c>
      <c r="AC45" s="71">
        <v>16721.286644976772</v>
      </c>
      <c r="AD45" s="71">
        <v>0</v>
      </c>
      <c r="AE45" s="71">
        <v>269.03464788732396</v>
      </c>
      <c r="AF45" s="71">
        <v>0</v>
      </c>
      <c r="AG45" s="66" t="s">
        <v>29</v>
      </c>
      <c r="AH45" s="71">
        <v>8912.6666666666679</v>
      </c>
      <c r="AI45" s="71">
        <v>0</v>
      </c>
      <c r="AJ45" s="71">
        <v>182.84444444444438</v>
      </c>
      <c r="AK45" s="72">
        <v>15354.54545454545</v>
      </c>
      <c r="AL45" s="134" t="s">
        <v>31</v>
      </c>
      <c r="AM45" s="15">
        <v>15.7</v>
      </c>
      <c r="AN45" s="103"/>
      <c r="AO45" s="15">
        <v>12.2</v>
      </c>
      <c r="AP45" s="15">
        <v>4.4000000000000004</v>
      </c>
      <c r="AQ45" s="15">
        <v>29.12</v>
      </c>
      <c r="AR45" s="15">
        <v>28.4</v>
      </c>
      <c r="AS45" s="15">
        <v>0</v>
      </c>
      <c r="AT45" s="66" t="s">
        <v>29</v>
      </c>
      <c r="AU45" s="15">
        <v>15</v>
      </c>
      <c r="AV45" s="15">
        <v>18.170000000000002</v>
      </c>
      <c r="AW45" s="15">
        <v>112.5</v>
      </c>
      <c r="AX45" s="74">
        <v>3.3</v>
      </c>
      <c r="AY45" s="134" t="s">
        <v>31</v>
      </c>
      <c r="AZ45" s="15">
        <v>449.3</v>
      </c>
      <c r="BA45" s="103"/>
      <c r="BB45" s="15">
        <v>238.2</v>
      </c>
      <c r="BC45" s="15">
        <v>120.8</v>
      </c>
      <c r="BD45" s="15">
        <v>486.93200000000002</v>
      </c>
      <c r="BE45" s="15">
        <v>0</v>
      </c>
      <c r="BF45" s="15">
        <v>0</v>
      </c>
      <c r="BG45" s="75" t="s">
        <v>29</v>
      </c>
      <c r="BH45" s="15">
        <v>750.6</v>
      </c>
      <c r="BI45" s="15">
        <v>298.0348800000001</v>
      </c>
      <c r="BJ45" s="15">
        <v>765.9</v>
      </c>
      <c r="BK45" s="74">
        <v>317.8</v>
      </c>
      <c r="BL45" s="134" t="s">
        <v>31</v>
      </c>
      <c r="BM45" s="15">
        <v>2861.7834394904471</v>
      </c>
      <c r="BN45" s="103"/>
      <c r="BO45" s="15">
        <v>1952.4590163934433</v>
      </c>
      <c r="BP45" s="15">
        <v>2745.4545454545455</v>
      </c>
      <c r="BQ45" s="15">
        <v>0</v>
      </c>
      <c r="BR45" s="15">
        <v>0</v>
      </c>
      <c r="BS45" s="15">
        <v>0</v>
      </c>
      <c r="BT45" s="75" t="s">
        <v>29</v>
      </c>
      <c r="BU45" s="15">
        <v>5004</v>
      </c>
      <c r="BV45" s="15">
        <v>0</v>
      </c>
      <c r="BW45" s="15">
        <v>680.8</v>
      </c>
      <c r="BX45" s="74">
        <v>9630.3030303030318</v>
      </c>
      <c r="BY45" s="134" t="s">
        <v>31</v>
      </c>
      <c r="BZ45" s="15">
        <v>210.04994307894327</v>
      </c>
      <c r="CA45" s="15"/>
      <c r="CB45" s="15">
        <v>143.307106889414</v>
      </c>
      <c r="CC45" s="15">
        <v>201.51160393227877</v>
      </c>
      <c r="CD45" s="136" t="s">
        <v>37</v>
      </c>
      <c r="CE45" s="15">
        <v>0</v>
      </c>
      <c r="CF45" s="15">
        <v>0</v>
      </c>
      <c r="CG45" s="75" t="s">
        <v>29</v>
      </c>
      <c r="CH45" s="15">
        <v>367.28492473007793</v>
      </c>
      <c r="CI45" s="15">
        <v>0</v>
      </c>
      <c r="CJ45" s="15">
        <v>49.969539719471804</v>
      </c>
      <c r="CK45" s="74">
        <v>706.84754668518974</v>
      </c>
    </row>
    <row r="46" spans="1:89" ht="16.5" hidden="1" thickTop="1" thickBot="1" x14ac:dyDescent="0.25">
      <c r="A46" s="134" t="s">
        <v>32</v>
      </c>
      <c r="B46" s="135"/>
      <c r="C46" s="15">
        <v>164.27016999999995</v>
      </c>
      <c r="D46" s="103"/>
      <c r="E46" s="15">
        <v>101.4</v>
      </c>
      <c r="F46" s="15"/>
      <c r="G46" s="15">
        <v>404.3</v>
      </c>
      <c r="H46" s="15"/>
      <c r="I46" s="15">
        <v>2.3376780899999998</v>
      </c>
      <c r="J46" s="15"/>
      <c r="K46" s="15">
        <v>85.146780000000007</v>
      </c>
      <c r="L46" s="13"/>
      <c r="M46" s="15">
        <v>0.38250478124999998</v>
      </c>
      <c r="N46" s="15"/>
      <c r="O46" s="15">
        <v>1.5567764430000002</v>
      </c>
      <c r="P46" s="15"/>
      <c r="Q46" s="15">
        <v>368.62595999999991</v>
      </c>
      <c r="R46" s="13"/>
      <c r="S46" s="15">
        <v>10102.839330000001</v>
      </c>
      <c r="T46" s="13"/>
      <c r="U46" s="15">
        <v>130.1</v>
      </c>
      <c r="V46" s="13"/>
      <c r="W46" s="15">
        <v>253.1</v>
      </c>
      <c r="X46" s="85"/>
      <c r="Y46" s="134" t="s">
        <v>32</v>
      </c>
      <c r="Z46" s="15">
        <v>502.35525993883783</v>
      </c>
      <c r="AA46" s="103"/>
      <c r="AB46" s="15">
        <v>341.41414141414174</v>
      </c>
      <c r="AC46" s="71">
        <v>6627.8688524590161</v>
      </c>
      <c r="AD46" s="71">
        <v>0</v>
      </c>
      <c r="AE46" s="71">
        <v>43.199786910197886</v>
      </c>
      <c r="AF46" s="71">
        <v>0</v>
      </c>
      <c r="AG46" s="66" t="s">
        <v>29</v>
      </c>
      <c r="AH46" s="71">
        <v>1434.3422568093381</v>
      </c>
      <c r="AI46" s="71">
        <v>0</v>
      </c>
      <c r="AJ46" s="71">
        <v>133.16274309109517</v>
      </c>
      <c r="AK46" s="72">
        <v>324.48717948717933</v>
      </c>
      <c r="AL46" s="134" t="s">
        <v>32</v>
      </c>
      <c r="AM46" s="15">
        <v>32.700000000000003</v>
      </c>
      <c r="AN46" s="103"/>
      <c r="AO46" s="15">
        <v>29.7</v>
      </c>
      <c r="AP46" s="15">
        <v>6.1</v>
      </c>
      <c r="AQ46" s="66" t="s">
        <v>43</v>
      </c>
      <c r="AR46" s="15">
        <v>197.1</v>
      </c>
      <c r="AS46" s="15">
        <v>0</v>
      </c>
      <c r="AT46" s="66" t="s">
        <v>29</v>
      </c>
      <c r="AU46" s="15">
        <v>25.7</v>
      </c>
      <c r="AV46" s="15">
        <v>16.23</v>
      </c>
      <c r="AW46" s="15">
        <v>97.7</v>
      </c>
      <c r="AX46" s="74">
        <v>78</v>
      </c>
      <c r="AY46" s="134" t="s">
        <v>32</v>
      </c>
      <c r="AZ46" s="15">
        <v>912.7</v>
      </c>
      <c r="BA46" s="103"/>
      <c r="BB46" s="15">
        <v>314.3</v>
      </c>
      <c r="BC46" s="15">
        <v>66.3</v>
      </c>
      <c r="BD46" s="66" t="s">
        <v>43</v>
      </c>
      <c r="BE46" s="15">
        <v>0</v>
      </c>
      <c r="BF46" s="15">
        <v>0</v>
      </c>
      <c r="BG46" s="75" t="s">
        <v>29</v>
      </c>
      <c r="BH46" s="15">
        <v>1136.4000000000001</v>
      </c>
      <c r="BI46" s="15">
        <v>0</v>
      </c>
      <c r="BJ46" s="15">
        <v>1009.8</v>
      </c>
      <c r="BK46" s="74">
        <v>2278.3000000000002</v>
      </c>
      <c r="BL46" s="134" t="s">
        <v>32</v>
      </c>
      <c r="BM46" s="15">
        <v>2791.1314984709484</v>
      </c>
      <c r="BN46" s="103"/>
      <c r="BO46" s="15">
        <v>1058.2491582491589</v>
      </c>
      <c r="BP46" s="15">
        <v>1086.8852459016391</v>
      </c>
      <c r="BQ46" s="15">
        <v>0</v>
      </c>
      <c r="BR46" s="15">
        <v>0</v>
      </c>
      <c r="BS46" s="15">
        <v>0</v>
      </c>
      <c r="BT46" s="75" t="s">
        <v>29</v>
      </c>
      <c r="BU46" s="15">
        <v>4421.7898832684823</v>
      </c>
      <c r="BV46" s="15">
        <v>0</v>
      </c>
      <c r="BW46" s="15">
        <v>1033.5721596724668</v>
      </c>
      <c r="BX46" s="74">
        <v>2920.8974358974356</v>
      </c>
      <c r="BY46" s="134" t="s">
        <v>32</v>
      </c>
      <c r="BZ46" s="15">
        <v>199.30801245393687</v>
      </c>
      <c r="CA46" s="15"/>
      <c r="CB46" s="15">
        <v>75.567036711540638</v>
      </c>
      <c r="CC46" s="15">
        <v>77.611871115652093</v>
      </c>
      <c r="CD46" s="136" t="s">
        <v>37</v>
      </c>
      <c r="CE46" s="15">
        <v>0</v>
      </c>
      <c r="CF46" s="15">
        <v>0</v>
      </c>
      <c r="CG46" s="75" t="s">
        <v>29</v>
      </c>
      <c r="CH46" s="15">
        <v>315.74942047910099</v>
      </c>
      <c r="CI46" s="15">
        <v>0</v>
      </c>
      <c r="CJ46" s="15">
        <v>73.804911371927119</v>
      </c>
      <c r="CK46" s="74">
        <v>208.57428711239123</v>
      </c>
    </row>
    <row r="47" spans="1:89" ht="16.5" hidden="1" thickTop="1" thickBot="1" x14ac:dyDescent="0.25">
      <c r="A47" s="134" t="s">
        <v>33</v>
      </c>
      <c r="B47" s="135"/>
      <c r="C47" s="15">
        <v>154.85842823499993</v>
      </c>
      <c r="D47" s="103"/>
      <c r="E47" s="15">
        <v>80.970883398000012</v>
      </c>
      <c r="F47" s="15"/>
      <c r="G47" s="15">
        <v>338.8134326500001</v>
      </c>
      <c r="H47" s="15"/>
      <c r="I47" s="15">
        <v>2.3732656919999999</v>
      </c>
      <c r="J47" s="15"/>
      <c r="K47" s="15">
        <v>8.7127949999999998</v>
      </c>
      <c r="L47" s="13"/>
      <c r="M47" s="15">
        <v>0.894640432865625</v>
      </c>
      <c r="N47" s="15"/>
      <c r="O47" s="15">
        <v>2.9895300000000002</v>
      </c>
      <c r="P47" s="15"/>
      <c r="Q47" s="15">
        <v>668.43153233999999</v>
      </c>
      <c r="R47" s="13"/>
      <c r="S47" s="15">
        <v>11346.671353680002</v>
      </c>
      <c r="T47" s="13"/>
      <c r="U47" s="15">
        <v>181.49336560105684</v>
      </c>
      <c r="V47" s="13"/>
      <c r="W47" s="15">
        <v>203.1</v>
      </c>
      <c r="X47" s="85"/>
      <c r="Y47" s="134" t="s">
        <v>33</v>
      </c>
      <c r="Z47" s="15">
        <v>810.7771111780105</v>
      </c>
      <c r="AA47" s="103"/>
      <c r="AB47" s="15">
        <v>771.15127045714314</v>
      </c>
      <c r="AC47" s="71">
        <v>7700.3052875000012</v>
      </c>
      <c r="AD47" s="71">
        <v>0</v>
      </c>
      <c r="AE47" s="71">
        <v>80.674027777777795</v>
      </c>
      <c r="AF47" s="71">
        <v>0</v>
      </c>
      <c r="AG47" s="66" t="s">
        <v>29</v>
      </c>
      <c r="AH47" s="71">
        <v>2250.6112199999998</v>
      </c>
      <c r="AI47" s="71">
        <v>0</v>
      </c>
      <c r="AJ47" s="71">
        <v>165.59613649731466</v>
      </c>
      <c r="AK47" s="72">
        <v>2282.0224719101116</v>
      </c>
      <c r="AL47" s="134" t="s">
        <v>33</v>
      </c>
      <c r="AM47" s="15">
        <v>19.100000000000001</v>
      </c>
      <c r="AN47" s="103"/>
      <c r="AO47" s="15">
        <v>10.5</v>
      </c>
      <c r="AP47" s="15">
        <v>4.4000000000000004</v>
      </c>
      <c r="AQ47" s="66" t="s">
        <v>43</v>
      </c>
      <c r="AR47" s="15">
        <v>10.8</v>
      </c>
      <c r="AS47" s="15">
        <v>43.727999999999994</v>
      </c>
      <c r="AT47" s="66" t="s">
        <v>29</v>
      </c>
      <c r="AU47" s="15">
        <v>29.7</v>
      </c>
      <c r="AV47" s="15">
        <v>25.676431199999996</v>
      </c>
      <c r="AW47" s="15">
        <v>109.6</v>
      </c>
      <c r="AX47" s="74">
        <v>8.9</v>
      </c>
      <c r="AY47" s="134" t="s">
        <v>33</v>
      </c>
      <c r="AZ47" s="15">
        <v>451.4</v>
      </c>
      <c r="BA47" s="103"/>
      <c r="BB47" s="15">
        <v>342.9</v>
      </c>
      <c r="BC47" s="15">
        <v>73.5</v>
      </c>
      <c r="BD47" s="66" t="s">
        <v>43</v>
      </c>
      <c r="BE47" s="15">
        <v>80.099999999999994</v>
      </c>
      <c r="BF47" s="15">
        <v>130.90600000000001</v>
      </c>
      <c r="BG47" s="75" t="s">
        <v>29</v>
      </c>
      <c r="BH47" s="15">
        <v>891</v>
      </c>
      <c r="BI47" s="15">
        <v>350.29645200000016</v>
      </c>
      <c r="BJ47" s="15">
        <v>1011.4</v>
      </c>
      <c r="BK47" s="74">
        <v>580.9</v>
      </c>
      <c r="BL47" s="134" t="s">
        <v>33</v>
      </c>
      <c r="BM47" s="15">
        <v>2363.3507853403153</v>
      </c>
      <c r="BN47" s="103"/>
      <c r="BO47" s="15">
        <v>3265.7142857142867</v>
      </c>
      <c r="BP47" s="15">
        <v>1670.454545454545</v>
      </c>
      <c r="BQ47" s="15">
        <v>0</v>
      </c>
      <c r="BR47" s="15">
        <v>741.66666666666674</v>
      </c>
      <c r="BS47" s="15">
        <v>0</v>
      </c>
      <c r="BT47" s="75" t="s">
        <v>29</v>
      </c>
      <c r="BU47" s="15">
        <v>3000</v>
      </c>
      <c r="BV47" s="15">
        <v>0</v>
      </c>
      <c r="BW47" s="15">
        <v>922.8102189781024</v>
      </c>
      <c r="BX47" s="74">
        <v>6526.9662921348327</v>
      </c>
      <c r="BY47" s="134" t="s">
        <v>33</v>
      </c>
      <c r="BZ47" s="15">
        <v>166.54463015404536</v>
      </c>
      <c r="CA47" s="15"/>
      <c r="CB47" s="15">
        <v>230.13391887347362</v>
      </c>
      <c r="CC47" s="15">
        <v>117.71643726676422</v>
      </c>
      <c r="CD47" s="136" t="s">
        <v>37</v>
      </c>
      <c r="CE47" s="15">
        <v>52.265030423656334</v>
      </c>
      <c r="CF47" s="15">
        <v>0</v>
      </c>
      <c r="CG47" s="75" t="s">
        <v>29</v>
      </c>
      <c r="CH47" s="15">
        <v>211.40911182602557</v>
      </c>
      <c r="CI47" s="15">
        <v>0</v>
      </c>
      <c r="CJ47" s="15">
        <v>65.030162926046941</v>
      </c>
      <c r="CK47" s="74">
        <v>459.95338224621082</v>
      </c>
    </row>
    <row r="48" spans="1:89" s="21" customFormat="1" ht="17.25" hidden="1" thickTop="1" thickBot="1" x14ac:dyDescent="0.3">
      <c r="A48" s="120" t="s">
        <v>44</v>
      </c>
      <c r="B48" s="121"/>
      <c r="C48" s="122"/>
      <c r="D48" s="123"/>
      <c r="E48" s="122"/>
      <c r="F48" s="122"/>
      <c r="G48" s="122"/>
      <c r="H48" s="122"/>
      <c r="I48" s="122"/>
      <c r="J48" s="122"/>
      <c r="K48" s="122"/>
      <c r="L48" s="124"/>
      <c r="M48" s="122"/>
      <c r="N48" s="123"/>
      <c r="O48" s="122"/>
      <c r="P48" s="122"/>
      <c r="Q48" s="122"/>
      <c r="R48" s="124"/>
      <c r="S48" s="122"/>
      <c r="T48" s="124"/>
      <c r="U48" s="122"/>
      <c r="V48" s="124"/>
      <c r="W48" s="122"/>
      <c r="X48" s="125"/>
      <c r="Y48" s="120" t="s">
        <v>44</v>
      </c>
      <c r="Z48" s="122"/>
      <c r="AA48" s="126"/>
      <c r="AB48" s="122"/>
      <c r="AC48" s="122"/>
      <c r="AD48" s="122"/>
      <c r="AE48" s="122"/>
      <c r="AF48" s="122"/>
      <c r="AG48" s="127"/>
      <c r="AH48" s="122"/>
      <c r="AI48" s="122"/>
      <c r="AJ48" s="122"/>
      <c r="AK48" s="128"/>
      <c r="AL48" s="120" t="s">
        <v>44</v>
      </c>
      <c r="AM48" s="122"/>
      <c r="AN48" s="129"/>
      <c r="AO48" s="122"/>
      <c r="AP48" s="122"/>
      <c r="AQ48" s="122"/>
      <c r="AR48" s="122"/>
      <c r="AS48" s="122"/>
      <c r="AT48" s="127"/>
      <c r="AU48" s="122"/>
      <c r="AV48" s="122"/>
      <c r="AW48" s="122"/>
      <c r="AX48" s="128"/>
      <c r="AY48" s="120" t="s">
        <v>44</v>
      </c>
      <c r="AZ48" s="122"/>
      <c r="BA48" s="126"/>
      <c r="BB48" s="122"/>
      <c r="BC48" s="122"/>
      <c r="BD48" s="122"/>
      <c r="BE48" s="122"/>
      <c r="BF48" s="122"/>
      <c r="BG48" s="130"/>
      <c r="BH48" s="122"/>
      <c r="BI48" s="122"/>
      <c r="BJ48" s="122"/>
      <c r="BK48" s="128"/>
      <c r="BL48" s="120" t="s">
        <v>44</v>
      </c>
      <c r="BM48" s="122"/>
      <c r="BN48" s="126"/>
      <c r="BO48" s="122"/>
      <c r="BP48" s="122"/>
      <c r="BQ48" s="122"/>
      <c r="BR48" s="122"/>
      <c r="BS48" s="122"/>
      <c r="BT48" s="130"/>
      <c r="BU48" s="122"/>
      <c r="BV48" s="122"/>
      <c r="BW48" s="122"/>
      <c r="BX48" s="128"/>
      <c r="BY48" s="120" t="s">
        <v>44</v>
      </c>
      <c r="BZ48" s="122"/>
      <c r="CA48" s="122"/>
      <c r="CB48" s="122"/>
      <c r="CC48" s="122"/>
      <c r="CD48" s="122"/>
      <c r="CE48" s="122"/>
      <c r="CF48" s="122"/>
      <c r="CG48" s="127"/>
      <c r="CH48" s="122"/>
      <c r="CI48" s="122"/>
      <c r="CJ48" s="122"/>
      <c r="CK48" s="128"/>
    </row>
    <row r="49" spans="1:89" ht="16.5" hidden="1" thickTop="1" thickBot="1" x14ac:dyDescent="0.25">
      <c r="A49" s="134" t="s">
        <v>30</v>
      </c>
      <c r="B49" s="135"/>
      <c r="C49" s="15">
        <v>372.08580973199997</v>
      </c>
      <c r="D49" s="103"/>
      <c r="E49" s="15">
        <v>157.93633785619886</v>
      </c>
      <c r="F49" s="15"/>
      <c r="G49" s="15">
        <v>605.88154371182395</v>
      </c>
      <c r="H49" s="15"/>
      <c r="I49" s="15">
        <v>10.260636218181816</v>
      </c>
      <c r="J49" s="15"/>
      <c r="K49" s="15">
        <v>55.14650387999999</v>
      </c>
      <c r="L49" s="13"/>
      <c r="M49" s="137">
        <v>0.35630015249999986</v>
      </c>
      <c r="N49" s="15"/>
      <c r="O49" s="15">
        <v>2.3934176078084999</v>
      </c>
      <c r="P49" s="15"/>
      <c r="Q49" s="15">
        <v>1179.3716694000002</v>
      </c>
      <c r="R49" s="13"/>
      <c r="S49" s="15">
        <v>51996.741338519991</v>
      </c>
      <c r="T49" s="13"/>
      <c r="U49" s="15">
        <v>405.71571712000002</v>
      </c>
      <c r="V49" s="13"/>
      <c r="W49" s="15">
        <v>380.82270000000005</v>
      </c>
      <c r="X49" s="85"/>
      <c r="Y49" s="134" t="s">
        <v>30</v>
      </c>
      <c r="Z49" s="15">
        <v>1875.6545042737016</v>
      </c>
      <c r="AA49" s="103"/>
      <c r="AB49" s="15">
        <v>1156.4825812318763</v>
      </c>
      <c r="AC49" s="71">
        <v>15460.75124690104</v>
      </c>
      <c r="AD49" s="71">
        <v>43.84887272727272</v>
      </c>
      <c r="AE49" s="71">
        <v>322.23633733152627</v>
      </c>
      <c r="AF49" s="71">
        <v>0.21672758667883205</v>
      </c>
      <c r="AG49" s="66" t="s">
        <v>29</v>
      </c>
      <c r="AH49" s="71">
        <v>4395.9773520919716</v>
      </c>
      <c r="AI49" s="71">
        <v>108648.41538583051</v>
      </c>
      <c r="AJ49" s="71">
        <v>446.52797943255445</v>
      </c>
      <c r="AK49" s="72">
        <v>5450.6371255331915</v>
      </c>
      <c r="AL49" s="134" t="s">
        <v>30</v>
      </c>
      <c r="AM49" s="15">
        <v>19.837651810831787</v>
      </c>
      <c r="AN49" s="15"/>
      <c r="AO49" s="15">
        <v>13.656611903999996</v>
      </c>
      <c r="AP49" s="15">
        <v>3.9188363749999993</v>
      </c>
      <c r="AQ49" s="15">
        <v>23.4</v>
      </c>
      <c r="AR49" s="15">
        <v>17.113682564999998</v>
      </c>
      <c r="AS49" s="15">
        <v>164.4</v>
      </c>
      <c r="AT49" s="66" t="s">
        <v>29</v>
      </c>
      <c r="AU49" s="15">
        <v>26.828429150999995</v>
      </c>
      <c r="AV49" s="15">
        <v>47.857800000000005</v>
      </c>
      <c r="AW49" s="15">
        <v>90.860088461999979</v>
      </c>
      <c r="AX49" s="74">
        <v>6.9867556990000006</v>
      </c>
      <c r="AY49" s="134" t="s">
        <v>30</v>
      </c>
      <c r="AZ49" s="15">
        <v>313.08427301781461</v>
      </c>
      <c r="BA49" s="103"/>
      <c r="BB49" s="15">
        <v>205.25007730500002</v>
      </c>
      <c r="BC49" s="15">
        <v>40.576107988000004</v>
      </c>
      <c r="BD49" s="15">
        <v>410.87969999999996</v>
      </c>
      <c r="BE49" s="15">
        <v>119.28561151079136</v>
      </c>
      <c r="BF49" s="15">
        <v>178.35</v>
      </c>
      <c r="BG49" s="75" t="s">
        <v>29</v>
      </c>
      <c r="BH49" s="15">
        <v>676.27514907199998</v>
      </c>
      <c r="BI49" s="15">
        <v>507.92985540000024</v>
      </c>
      <c r="BJ49" s="15">
        <v>765.14067487000011</v>
      </c>
      <c r="BK49" s="74">
        <v>369.73951577599996</v>
      </c>
      <c r="BL49" s="134" t="s">
        <v>30</v>
      </c>
      <c r="BM49" s="15">
        <v>1578.2325247127476</v>
      </c>
      <c r="BN49" s="103"/>
      <c r="BO49" s="15">
        <v>1502.9355651886297</v>
      </c>
      <c r="BP49" s="15">
        <v>1035.4121505774788</v>
      </c>
      <c r="BQ49" s="15">
        <v>1755.8961538461538</v>
      </c>
      <c r="BR49" s="15">
        <v>697.01895578423319</v>
      </c>
      <c r="BS49" s="15">
        <v>108.48540145985403</v>
      </c>
      <c r="BT49" s="75" t="s">
        <v>29</v>
      </c>
      <c r="BU49" s="15">
        <v>2520.7407607269197</v>
      </c>
      <c r="BV49" s="15">
        <v>1061.331393001768</v>
      </c>
      <c r="BW49" s="15">
        <v>842.10866159348006</v>
      </c>
      <c r="BX49" s="74">
        <v>5292.0057850157827</v>
      </c>
      <c r="BY49" s="134" t="s">
        <v>30</v>
      </c>
      <c r="BZ49" s="15">
        <v>108.41756413256789</v>
      </c>
      <c r="CA49" s="103"/>
      <c r="CB49" s="15">
        <v>103.24499747311494</v>
      </c>
      <c r="CC49" s="15">
        <v>71.128215570963221</v>
      </c>
      <c r="CD49" s="15">
        <v>120.62226629399473</v>
      </c>
      <c r="CE49" s="15">
        <v>47.882106189711713</v>
      </c>
      <c r="CF49" s="15">
        <v>7.452465201451755</v>
      </c>
      <c r="CG49" s="75" t="s">
        <v>29</v>
      </c>
      <c r="CH49" s="15">
        <v>173.16369344081949</v>
      </c>
      <c r="CI49" s="15">
        <v>72.908752395417793</v>
      </c>
      <c r="CJ49" s="15">
        <v>57.849124508138829</v>
      </c>
      <c r="CK49" s="74">
        <v>363.53729099030943</v>
      </c>
    </row>
    <row r="50" spans="1:89" ht="16.5" hidden="1" thickTop="1" thickBot="1" x14ac:dyDescent="0.25">
      <c r="A50" s="134" t="s">
        <v>31</v>
      </c>
      <c r="B50" s="135"/>
      <c r="C50" s="15">
        <v>503.07106175999985</v>
      </c>
      <c r="D50" s="103"/>
      <c r="E50" s="15">
        <v>224.08988000000005</v>
      </c>
      <c r="F50" s="15"/>
      <c r="G50" s="15">
        <v>974.26242211224269</v>
      </c>
      <c r="H50" s="15"/>
      <c r="I50" s="15">
        <v>1.600312441095</v>
      </c>
      <c r="J50" s="15"/>
      <c r="K50" s="15">
        <v>117.01554396</v>
      </c>
      <c r="L50" s="13"/>
      <c r="M50" s="137">
        <v>0.23807097585000003</v>
      </c>
      <c r="N50" s="15"/>
      <c r="O50" s="15">
        <v>3.0305571473099997</v>
      </c>
      <c r="P50" s="15"/>
      <c r="Q50" s="15">
        <v>1443.0498600000001</v>
      </c>
      <c r="R50" s="13"/>
      <c r="S50" s="15">
        <v>61676.885149999987</v>
      </c>
      <c r="T50" s="13"/>
      <c r="U50" s="15">
        <v>189.71710999999996</v>
      </c>
      <c r="V50" s="13"/>
      <c r="W50" s="15">
        <v>503.55845999999991</v>
      </c>
      <c r="X50" s="85"/>
      <c r="Y50" s="134" t="s">
        <v>31</v>
      </c>
      <c r="Z50" s="15">
        <v>3208.7665518987733</v>
      </c>
      <c r="AA50" s="103"/>
      <c r="AB50" s="15">
        <v>1833.1360230358969</v>
      </c>
      <c r="AC50" s="71">
        <v>29725.235300413799</v>
      </c>
      <c r="AD50" s="71">
        <v>5.3872938318069172</v>
      </c>
      <c r="AE50" s="71">
        <v>226.81193616615474</v>
      </c>
      <c r="AF50" s="71">
        <v>0.20401987508108019</v>
      </c>
      <c r="AG50" s="66" t="s">
        <v>29</v>
      </c>
      <c r="AH50" s="71">
        <v>9753.9616749467714</v>
      </c>
      <c r="AI50" s="71">
        <v>360649.70952432283</v>
      </c>
      <c r="AJ50" s="71">
        <v>151.25789856589026</v>
      </c>
      <c r="AK50" s="72">
        <v>15687.619279045206</v>
      </c>
      <c r="AL50" s="134" t="s">
        <v>31</v>
      </c>
      <c r="AM50" s="15">
        <v>15.678019999999993</v>
      </c>
      <c r="AN50" s="15"/>
      <c r="AO50" s="15">
        <v>12.224399999999994</v>
      </c>
      <c r="AP50" s="15">
        <v>3.2775600000000003</v>
      </c>
      <c r="AQ50" s="15">
        <v>29.705312000000003</v>
      </c>
      <c r="AR50" s="15">
        <v>51.591439999999992</v>
      </c>
      <c r="AS50" s="15">
        <v>116.69009</v>
      </c>
      <c r="AT50" s="66" t="s">
        <v>29</v>
      </c>
      <c r="AU50" s="15">
        <v>14.794499999999999</v>
      </c>
      <c r="AV50" s="15">
        <v>17.101604000000005</v>
      </c>
      <c r="AW50" s="15">
        <v>125.42625</v>
      </c>
      <c r="AX50" s="74">
        <v>3.2099099999999998</v>
      </c>
      <c r="AY50" s="134" t="s">
        <v>31</v>
      </c>
      <c r="AZ50" s="15">
        <v>480.88578999999999</v>
      </c>
      <c r="BA50" s="103"/>
      <c r="BB50" s="15">
        <v>260.18585999999999</v>
      </c>
      <c r="BC50" s="15">
        <v>98.294960000000003</v>
      </c>
      <c r="BD50" s="15">
        <v>544.68213520000006</v>
      </c>
      <c r="BE50" s="15">
        <v>154.60048</v>
      </c>
      <c r="BF50" s="15">
        <v>148.27088000000001</v>
      </c>
      <c r="BG50" s="75" t="s">
        <v>29</v>
      </c>
      <c r="BH50" s="15">
        <v>771.99210000000016</v>
      </c>
      <c r="BI50" s="15">
        <v>293.02789401600006</v>
      </c>
      <c r="BJ50" s="15">
        <v>953.62208999999996</v>
      </c>
      <c r="BK50" s="74">
        <v>423.84986000000015</v>
      </c>
      <c r="BL50" s="134" t="s">
        <v>31</v>
      </c>
      <c r="BM50" s="15">
        <v>3067.2609806595487</v>
      </c>
      <c r="BN50" s="103"/>
      <c r="BO50" s="15">
        <v>2128.4141552959663</v>
      </c>
      <c r="BP50" s="15">
        <v>2999.0285456254041</v>
      </c>
      <c r="BQ50" s="15">
        <v>1833.6186309034561</v>
      </c>
      <c r="BR50" s="15">
        <v>299.6630448772122</v>
      </c>
      <c r="BS50" s="15">
        <v>127.06381493064237</v>
      </c>
      <c r="BT50" s="75" t="s">
        <v>29</v>
      </c>
      <c r="BU50" s="15">
        <v>5218.1019973638868</v>
      </c>
      <c r="BV50" s="15">
        <v>1713.4526914317507</v>
      </c>
      <c r="BW50" s="15">
        <v>760.30503184142049</v>
      </c>
      <c r="BX50" s="74">
        <v>13204.415700128669</v>
      </c>
      <c r="BY50" s="134" t="s">
        <v>31</v>
      </c>
      <c r="BZ50" s="15">
        <v>208.14746068536573</v>
      </c>
      <c r="CA50" s="15"/>
      <c r="CB50" s="15">
        <v>144.43635690119208</v>
      </c>
      <c r="CC50" s="15">
        <v>203.5171380038955</v>
      </c>
      <c r="CD50" s="15">
        <v>124.43123173883389</v>
      </c>
      <c r="CE50" s="15">
        <v>20.33544007038628</v>
      </c>
      <c r="CF50" s="15">
        <v>8.622680166303093</v>
      </c>
      <c r="CG50" s="75" t="s">
        <v>29</v>
      </c>
      <c r="CH50" s="15">
        <v>354.10572729125181</v>
      </c>
      <c r="CI50" s="15">
        <v>116.27664844135117</v>
      </c>
      <c r="CJ50" s="15">
        <v>51.595075450693571</v>
      </c>
      <c r="CK50" s="74">
        <v>896.06512623023013</v>
      </c>
    </row>
    <row r="51" spans="1:89" ht="16.5" hidden="1" thickTop="1" thickBot="1" x14ac:dyDescent="0.25">
      <c r="A51" s="134" t="s">
        <v>32</v>
      </c>
      <c r="B51" s="135"/>
      <c r="C51" s="15">
        <v>170.08533401799997</v>
      </c>
      <c r="D51" s="103"/>
      <c r="E51" s="15">
        <v>117.03587999999999</v>
      </c>
      <c r="F51" s="15"/>
      <c r="G51" s="15">
        <v>462.39790999999997</v>
      </c>
      <c r="H51" s="15"/>
      <c r="I51" s="15">
        <v>2.5882771812479999</v>
      </c>
      <c r="J51" s="15"/>
      <c r="K51" s="15">
        <v>114.78637411800001</v>
      </c>
      <c r="L51" s="13"/>
      <c r="M51" s="137">
        <v>0.31782322274062497</v>
      </c>
      <c r="N51" s="15"/>
      <c r="O51" s="15">
        <v>4.5856406905008011</v>
      </c>
      <c r="P51" s="15"/>
      <c r="Q51" s="15">
        <v>351.6323032439999</v>
      </c>
      <c r="R51" s="13"/>
      <c r="S51" s="15">
        <v>14718.826619877002</v>
      </c>
      <c r="T51" s="13"/>
      <c r="U51" s="15">
        <v>75.418970000000002</v>
      </c>
      <c r="V51" s="13"/>
      <c r="W51" s="15">
        <v>202.68248</v>
      </c>
      <c r="X51" s="85"/>
      <c r="Y51" s="134" t="s">
        <v>32</v>
      </c>
      <c r="Z51" s="15">
        <v>582.7230967294114</v>
      </c>
      <c r="AA51" s="103"/>
      <c r="AB51" s="15">
        <v>440.73392463952803</v>
      </c>
      <c r="AC51" s="71">
        <v>10886.533974662325</v>
      </c>
      <c r="AD51" s="71">
        <v>8.6776014205339678</v>
      </c>
      <c r="AE51" s="71">
        <v>57.067743982006625</v>
      </c>
      <c r="AF51" s="71">
        <v>0.25939544957288141</v>
      </c>
      <c r="AG51" s="71">
        <v>6.6055421621763202</v>
      </c>
      <c r="AH51" s="71">
        <v>1554.7944076936678</v>
      </c>
      <c r="AI51" s="71">
        <v>106442.50214693275</v>
      </c>
      <c r="AJ51" s="71">
        <v>88.071240353574311</v>
      </c>
      <c r="AK51" s="72">
        <v>277.29093302031089</v>
      </c>
      <c r="AL51" s="134" t="s">
        <v>32</v>
      </c>
      <c r="AM51" s="15">
        <v>29.188020000000002</v>
      </c>
      <c r="AN51" s="15"/>
      <c r="AO51" s="15">
        <v>26.554769999999998</v>
      </c>
      <c r="AP51" s="15">
        <v>4.2474299999999996</v>
      </c>
      <c r="AQ51" s="15">
        <v>29.827103779200002</v>
      </c>
      <c r="AR51" s="15">
        <v>201.14054999999999</v>
      </c>
      <c r="AS51" s="15">
        <v>122.52459450000001</v>
      </c>
      <c r="AT51" s="66">
        <v>69.421109999999999</v>
      </c>
      <c r="AU51" s="15">
        <v>22.616</v>
      </c>
      <c r="AV51" s="15">
        <v>13.827960000000001</v>
      </c>
      <c r="AW51" s="15">
        <v>85.634050000000002</v>
      </c>
      <c r="AX51" s="74">
        <v>73.093800000000002</v>
      </c>
      <c r="AY51" s="134" t="s">
        <v>32</v>
      </c>
      <c r="AZ51" s="15">
        <v>887.78329000000008</v>
      </c>
      <c r="BA51" s="103"/>
      <c r="BB51" s="15">
        <v>308.51688000000001</v>
      </c>
      <c r="BC51" s="15">
        <v>43.943639999999995</v>
      </c>
      <c r="BD51" s="15">
        <v>582.10179788824007</v>
      </c>
      <c r="BE51" s="15">
        <v>119.58984000000001</v>
      </c>
      <c r="BF51" s="15">
        <v>157.508155824</v>
      </c>
      <c r="BG51" s="15">
        <v>64.357879999999994</v>
      </c>
      <c r="BH51" s="15">
        <v>1083.5574000000001</v>
      </c>
      <c r="BI51" s="15">
        <v>281.24817267655686</v>
      </c>
      <c r="BJ51" s="15">
        <v>926.59247999999991</v>
      </c>
      <c r="BK51" s="74">
        <v>2481.5243599999999</v>
      </c>
      <c r="BL51" s="134" t="s">
        <v>32</v>
      </c>
      <c r="BM51" s="15">
        <v>3041.6016228575972</v>
      </c>
      <c r="BN51" s="103"/>
      <c r="BO51" s="15">
        <v>1161.8134143131349</v>
      </c>
      <c r="BP51" s="15">
        <v>1034.5936248507921</v>
      </c>
      <c r="BQ51" s="15">
        <v>1951.5867252729045</v>
      </c>
      <c r="BR51" s="15">
        <v>59.455858105190629</v>
      </c>
      <c r="BS51" s="15">
        <v>128.552276762687</v>
      </c>
      <c r="BT51" s="15">
        <v>92.706498066654362</v>
      </c>
      <c r="BU51" s="15">
        <v>4791.1098337460207</v>
      </c>
      <c r="BV51" s="15">
        <v>2033.9093595624868</v>
      </c>
      <c r="BW51" s="15">
        <v>1082.0374372110159</v>
      </c>
      <c r="BX51" s="74">
        <v>3394.9861137333123</v>
      </c>
      <c r="BY51" s="134" t="s">
        <v>32</v>
      </c>
      <c r="BZ51" s="15">
        <v>202.77610296235275</v>
      </c>
      <c r="CA51" s="15"/>
      <c r="CB51" s="15">
        <v>77.455244221781726</v>
      </c>
      <c r="CC51" s="15">
        <v>68.973813605424965</v>
      </c>
      <c r="CD51" s="15">
        <v>130.10748934704489</v>
      </c>
      <c r="CE51" s="15">
        <v>3.9637758982802933</v>
      </c>
      <c r="CF51" s="15">
        <v>8.5702642689890212</v>
      </c>
      <c r="CG51" s="15">
        <v>6.1805143237600069</v>
      </c>
      <c r="CH51" s="15">
        <v>319.41151452926778</v>
      </c>
      <c r="CI51" s="15">
        <v>135.59573699965932</v>
      </c>
      <c r="CJ51" s="15">
        <v>72.13677594335428</v>
      </c>
      <c r="CK51" s="74">
        <v>226.33537823647285</v>
      </c>
    </row>
    <row r="52" spans="1:89" ht="16.5" hidden="1" thickTop="1" thickBot="1" x14ac:dyDescent="0.25">
      <c r="A52" s="134" t="s">
        <v>33</v>
      </c>
      <c r="B52" s="138"/>
      <c r="C52" s="15">
        <v>195.82622658706626</v>
      </c>
      <c r="D52" s="103"/>
      <c r="E52" s="15">
        <v>78.080865877857931</v>
      </c>
      <c r="F52" s="15"/>
      <c r="G52" s="15">
        <v>322.88123642180221</v>
      </c>
      <c r="H52" s="15"/>
      <c r="I52" s="15">
        <v>2.3605129209229796</v>
      </c>
      <c r="J52" s="15"/>
      <c r="K52" s="15">
        <v>17.788612664457567</v>
      </c>
      <c r="L52" s="13"/>
      <c r="M52" s="137">
        <v>1.0712236194600777</v>
      </c>
      <c r="N52" s="15"/>
      <c r="O52" s="15">
        <v>6.5143609941908887</v>
      </c>
      <c r="P52" s="15"/>
      <c r="Q52" s="15">
        <v>968.93498362450612</v>
      </c>
      <c r="R52" s="13"/>
      <c r="S52" s="15">
        <v>17321.132445639319</v>
      </c>
      <c r="T52" s="13"/>
      <c r="U52" s="15">
        <v>122.47057508603973</v>
      </c>
      <c r="V52" s="13"/>
      <c r="W52" s="15">
        <v>375.63009433842512</v>
      </c>
      <c r="X52" s="85"/>
      <c r="Y52" s="65" t="s">
        <v>33</v>
      </c>
      <c r="Z52" s="15">
        <v>999.23917895542547</v>
      </c>
      <c r="AA52" s="138"/>
      <c r="AB52" s="15">
        <v>713.70012113017424</v>
      </c>
      <c r="AC52" s="71">
        <v>7888.8329630661547</v>
      </c>
      <c r="AD52" s="71">
        <v>7.9346649231903026</v>
      </c>
      <c r="AE52" s="71">
        <v>120.26934665493533</v>
      </c>
      <c r="AF52" s="71">
        <v>0.70148230574746262</v>
      </c>
      <c r="AG52" s="71">
        <v>7.1026029234632926</v>
      </c>
      <c r="AH52" s="71">
        <v>3527.2893469569985</v>
      </c>
      <c r="AI52" s="71">
        <v>70602.531015016313</v>
      </c>
      <c r="AJ52" s="71">
        <v>121.21299031155732</v>
      </c>
      <c r="AK52" s="72">
        <v>4667.4459838482426</v>
      </c>
      <c r="AL52" s="65" t="s">
        <v>33</v>
      </c>
      <c r="AM52" s="15">
        <v>19.597532874139013</v>
      </c>
      <c r="AN52" s="138"/>
      <c r="AO52" s="15">
        <v>10.940290405753833</v>
      </c>
      <c r="AP52" s="15">
        <v>4.0928897586431834</v>
      </c>
      <c r="AQ52" s="15">
        <v>29.74937119302934</v>
      </c>
      <c r="AR52" s="15">
        <v>14.79064546304958</v>
      </c>
      <c r="AS52" s="15">
        <v>152.7085730720803</v>
      </c>
      <c r="AT52" s="66">
        <v>91.717938682322227</v>
      </c>
      <c r="AU52" s="15">
        <v>27.469676806083651</v>
      </c>
      <c r="AV52" s="15">
        <v>24.533302413698628</v>
      </c>
      <c r="AW52" s="15">
        <v>101.03749999999999</v>
      </c>
      <c r="AX52" s="74">
        <v>8.047872340425533</v>
      </c>
      <c r="AY52" s="65" t="s">
        <v>33</v>
      </c>
      <c r="AZ52" s="15">
        <v>467.12570256643642</v>
      </c>
      <c r="BA52" s="138"/>
      <c r="BB52" s="15">
        <v>391.11620635668214</v>
      </c>
      <c r="BC52" s="15">
        <v>79.499578140428625</v>
      </c>
      <c r="BD52" s="15">
        <v>619.70952033531557</v>
      </c>
      <c r="BE52" s="15">
        <v>107.20650353281592</v>
      </c>
      <c r="BF52" s="15">
        <v>197.21012129098929</v>
      </c>
      <c r="BG52" s="15">
        <v>115.62591705050096</v>
      </c>
      <c r="BH52" s="15">
        <v>877.75490382791713</v>
      </c>
      <c r="BI52" s="15">
        <v>344.10539203725028</v>
      </c>
      <c r="BJ52" s="15">
        <v>1006.0683638754602</v>
      </c>
      <c r="BK52" s="74">
        <v>587.56705263039589</v>
      </c>
      <c r="BL52" s="65" t="s">
        <v>33</v>
      </c>
      <c r="BM52" s="15">
        <v>2383.5944328628093</v>
      </c>
      <c r="BN52" s="138"/>
      <c r="BO52" s="15">
        <v>3575.0075350009192</v>
      </c>
      <c r="BP52" s="15">
        <v>1942.3825909931959</v>
      </c>
      <c r="BQ52" s="15">
        <v>2083.1012404071298</v>
      </c>
      <c r="BR52" s="15">
        <v>724.82640328741775</v>
      </c>
      <c r="BS52" s="15">
        <v>129.14148650835978</v>
      </c>
      <c r="BT52" s="15">
        <v>126.06685094721473</v>
      </c>
      <c r="BU52" s="15">
        <v>3195.3594140340324</v>
      </c>
      <c r="BV52" s="15">
        <v>1402.6052678709598</v>
      </c>
      <c r="BW52" s="15">
        <v>995.73758641639017</v>
      </c>
      <c r="BX52" s="74">
        <v>7300.8992659956648</v>
      </c>
      <c r="BY52" s="65" t="s">
        <v>33</v>
      </c>
      <c r="BZ52" s="15">
        <v>157.11457674835086</v>
      </c>
      <c r="CA52" s="138"/>
      <c r="CB52" s="15">
        <v>235.6465462369886</v>
      </c>
      <c r="CC52" s="15">
        <v>128.03210750107752</v>
      </c>
      <c r="CD52" s="15">
        <v>137.3075743080359</v>
      </c>
      <c r="CE52" s="15">
        <v>47.776917078865594</v>
      </c>
      <c r="CF52" s="15">
        <v>8.5123583583154083</v>
      </c>
      <c r="CG52" s="15">
        <v>8.3096938201772907</v>
      </c>
      <c r="CH52" s="15">
        <v>210.622048354025</v>
      </c>
      <c r="CI52" s="15">
        <v>92.45269663676747</v>
      </c>
      <c r="CJ52" s="15">
        <v>65.634021998590541</v>
      </c>
      <c r="CK52" s="74">
        <v>481.23862106925628</v>
      </c>
    </row>
    <row r="53" spans="1:89" s="21" customFormat="1" ht="17.25" hidden="1" thickTop="1" thickBot="1" x14ac:dyDescent="0.3">
      <c r="A53" s="120" t="s">
        <v>45</v>
      </c>
      <c r="B53" s="121"/>
      <c r="C53" s="122"/>
      <c r="D53" s="123"/>
      <c r="E53" s="122"/>
      <c r="F53" s="122"/>
      <c r="G53" s="122"/>
      <c r="H53" s="122"/>
      <c r="I53" s="122"/>
      <c r="J53" s="122"/>
      <c r="K53" s="122"/>
      <c r="L53" s="124"/>
      <c r="M53" s="122"/>
      <c r="N53" s="123"/>
      <c r="O53" s="122"/>
      <c r="P53" s="122"/>
      <c r="Q53" s="122"/>
      <c r="R53" s="124"/>
      <c r="S53" s="122"/>
      <c r="T53" s="124"/>
      <c r="U53" s="122"/>
      <c r="V53" s="124"/>
      <c r="W53" s="122"/>
      <c r="X53" s="125"/>
      <c r="Y53" s="120" t="s">
        <v>45</v>
      </c>
      <c r="Z53" s="122"/>
      <c r="AA53" s="126"/>
      <c r="AB53" s="122"/>
      <c r="AC53" s="122"/>
      <c r="AD53" s="122"/>
      <c r="AE53" s="122"/>
      <c r="AF53" s="122"/>
      <c r="AG53" s="127"/>
      <c r="AH53" s="122"/>
      <c r="AI53" s="122"/>
      <c r="AJ53" s="122"/>
      <c r="AK53" s="128"/>
      <c r="AL53" s="120" t="s">
        <v>45</v>
      </c>
      <c r="AM53" s="122"/>
      <c r="AN53" s="129"/>
      <c r="AO53" s="122"/>
      <c r="AP53" s="122"/>
      <c r="AQ53" s="122"/>
      <c r="AR53" s="122"/>
      <c r="AS53" s="122"/>
      <c r="AT53" s="127"/>
      <c r="AU53" s="122"/>
      <c r="AV53" s="122"/>
      <c r="AW53" s="122"/>
      <c r="AX53" s="128"/>
      <c r="AY53" s="120" t="s">
        <v>45</v>
      </c>
      <c r="AZ53" s="122"/>
      <c r="BA53" s="126"/>
      <c r="BB53" s="122"/>
      <c r="BC53" s="122"/>
      <c r="BD53" s="122"/>
      <c r="BE53" s="122"/>
      <c r="BF53" s="122"/>
      <c r="BG53" s="130"/>
      <c r="BH53" s="122"/>
      <c r="BI53" s="122"/>
      <c r="BJ53" s="122"/>
      <c r="BK53" s="128"/>
      <c r="BL53" s="120" t="s">
        <v>45</v>
      </c>
      <c r="BM53" s="122"/>
      <c r="BN53" s="126"/>
      <c r="BO53" s="122"/>
      <c r="BP53" s="122"/>
      <c r="BQ53" s="122"/>
      <c r="BR53" s="122"/>
      <c r="BS53" s="122"/>
      <c r="BT53" s="130"/>
      <c r="BU53" s="122"/>
      <c r="BV53" s="122"/>
      <c r="BW53" s="122"/>
      <c r="BX53" s="128"/>
      <c r="BY53" s="120" t="s">
        <v>45</v>
      </c>
      <c r="BZ53" s="122"/>
      <c r="CA53" s="122"/>
      <c r="CB53" s="122"/>
      <c r="CC53" s="122"/>
      <c r="CD53" s="122"/>
      <c r="CE53" s="122"/>
      <c r="CF53" s="122"/>
      <c r="CG53" s="127"/>
      <c r="CH53" s="122"/>
      <c r="CI53" s="122"/>
      <c r="CJ53" s="122"/>
      <c r="CK53" s="128"/>
    </row>
    <row r="54" spans="1:89" ht="16.5" hidden="1" thickTop="1" thickBot="1" x14ac:dyDescent="0.25">
      <c r="A54" s="65" t="s">
        <v>30</v>
      </c>
      <c r="B54" s="138"/>
      <c r="C54" s="15">
        <v>378.31880422744251</v>
      </c>
      <c r="D54" s="103"/>
      <c r="E54" s="15">
        <v>185.46818061689135</v>
      </c>
      <c r="F54" s="15"/>
      <c r="G54" s="15">
        <v>745.22135949071776</v>
      </c>
      <c r="H54" s="15"/>
      <c r="I54" s="15">
        <v>9.6819233003892808</v>
      </c>
      <c r="J54" s="15"/>
      <c r="K54" s="15">
        <v>47.739918076906385</v>
      </c>
      <c r="L54" s="13"/>
      <c r="M54" s="137">
        <v>0.30908754342271377</v>
      </c>
      <c r="N54" s="15"/>
      <c r="O54" s="15">
        <v>4.631309738911912</v>
      </c>
      <c r="P54" s="15"/>
      <c r="Q54" s="15">
        <v>1120.1271751830943</v>
      </c>
      <c r="R54" s="13"/>
      <c r="S54" s="15">
        <v>53037.778878849007</v>
      </c>
      <c r="T54" s="13"/>
      <c r="U54" s="15">
        <v>293.32044933841081</v>
      </c>
      <c r="V54" s="13"/>
      <c r="W54" s="15">
        <v>387.78956954521527</v>
      </c>
      <c r="X54" s="85"/>
      <c r="Y54" s="65" t="s">
        <v>30</v>
      </c>
      <c r="Z54" s="15">
        <v>1858.6586219414464</v>
      </c>
      <c r="AA54" s="103"/>
      <c r="AB54" s="15">
        <v>1319.6795572647964</v>
      </c>
      <c r="AC54" s="71">
        <v>20487.858611518674</v>
      </c>
      <c r="AD54" s="71">
        <v>45.688910098012876</v>
      </c>
      <c r="AE54" s="71">
        <v>182.09732192456448</v>
      </c>
      <c r="AF54" s="71">
        <v>0.1663047750062428</v>
      </c>
      <c r="AG54" s="71">
        <v>4.9171467759958105</v>
      </c>
      <c r="AH54" s="71">
        <v>4199.1451729933106</v>
      </c>
      <c r="AI54" s="71">
        <v>110823.68783949326</v>
      </c>
      <c r="AJ54" s="71">
        <v>315.57197821426132</v>
      </c>
      <c r="AK54" s="72">
        <v>5858.7054157129969</v>
      </c>
      <c r="AL54" s="65" t="s">
        <v>30</v>
      </c>
      <c r="AM54" s="15">
        <v>20.354399660130849</v>
      </c>
      <c r="AN54" s="15"/>
      <c r="AO54" s="15">
        <v>14.054031495441039</v>
      </c>
      <c r="AP54" s="15">
        <v>3.637380429166666</v>
      </c>
      <c r="AQ54" s="15">
        <v>21.190970149253729</v>
      </c>
      <c r="AR54" s="15">
        <v>26.216705205957442</v>
      </c>
      <c r="AS54" s="15">
        <v>185.85608465608468</v>
      </c>
      <c r="AT54" s="66">
        <v>94.186932989690717</v>
      </c>
      <c r="AU54" s="15">
        <v>26.675123841565711</v>
      </c>
      <c r="AV54" s="15">
        <v>47.857800000000005</v>
      </c>
      <c r="AW54" s="15">
        <v>92.948826127793083</v>
      </c>
      <c r="AX54" s="74">
        <v>6.6190317148421052</v>
      </c>
      <c r="AY54" s="65" t="s">
        <v>30</v>
      </c>
      <c r="AZ54" s="15">
        <v>323.99138457232755</v>
      </c>
      <c r="BA54" s="103"/>
      <c r="BB54" s="15">
        <v>221.82773874110214</v>
      </c>
      <c r="BC54" s="15">
        <v>41.093475149250281</v>
      </c>
      <c r="BD54" s="15">
        <v>436.18236670490023</v>
      </c>
      <c r="BE54" s="15">
        <v>146.11948393140756</v>
      </c>
      <c r="BF54" s="15">
        <v>236.03457462963985</v>
      </c>
      <c r="BG54" s="15">
        <v>140.79764338940765</v>
      </c>
      <c r="BH54" s="15">
        <v>624.10606942198478</v>
      </c>
      <c r="BI54" s="15">
        <v>451.96713193126141</v>
      </c>
      <c r="BJ54" s="15">
        <v>860.84681405990875</v>
      </c>
      <c r="BK54" s="74">
        <v>401.60331074715845</v>
      </c>
      <c r="BL54" s="65" t="s">
        <v>30</v>
      </c>
      <c r="BM54" s="15">
        <v>1591.7511200634681</v>
      </c>
      <c r="BN54" s="103"/>
      <c r="BO54" s="15">
        <v>1578.3922130319718</v>
      </c>
      <c r="BP54" s="15">
        <v>1129.7546668404138</v>
      </c>
      <c r="BQ54" s="15">
        <v>2058.3407160349429</v>
      </c>
      <c r="BR54" s="15">
        <v>557.35258410047493</v>
      </c>
      <c r="BS54" s="15">
        <v>126.99857261407791</v>
      </c>
      <c r="BT54" s="15">
        <v>149.48744897003786</v>
      </c>
      <c r="BU54" s="15">
        <v>2339.6557524111295</v>
      </c>
      <c r="BV54" s="15">
        <v>944.3959645684954</v>
      </c>
      <c r="BW54" s="15">
        <v>926.15135652853905</v>
      </c>
      <c r="BX54" s="74">
        <v>6067.4027266953281</v>
      </c>
      <c r="BY54" s="65" t="s">
        <v>30</v>
      </c>
      <c r="BZ54" s="15">
        <v>101.89019715287068</v>
      </c>
      <c r="CA54" s="15"/>
      <c r="CB54" s="15">
        <v>101.03507498331209</v>
      </c>
      <c r="CC54" s="15">
        <v>72.317163335280512</v>
      </c>
      <c r="CD54" s="15">
        <v>131.75724440904995</v>
      </c>
      <c r="CE54" s="15">
        <v>35.676912025917083</v>
      </c>
      <c r="CF54" s="15">
        <v>8.1293547959090553</v>
      </c>
      <c r="CG54" s="15">
        <v>9.5688989663343449</v>
      </c>
      <c r="CH54" s="15">
        <v>149.76461010658045</v>
      </c>
      <c r="CI54" s="15">
        <v>60.452095687184261</v>
      </c>
      <c r="CJ54" s="15">
        <v>59.284233018996602</v>
      </c>
      <c r="CK54" s="74">
        <v>388.3828647811489</v>
      </c>
    </row>
    <row r="55" spans="1:89" ht="16.5" hidden="1" thickTop="1" thickBot="1" x14ac:dyDescent="0.25">
      <c r="A55" s="65" t="s">
        <v>31</v>
      </c>
      <c r="B55" s="138"/>
      <c r="C55" s="15">
        <v>520.63371329591257</v>
      </c>
      <c r="D55" s="103"/>
      <c r="E55" s="15">
        <v>242.6957679313891</v>
      </c>
      <c r="F55" s="15"/>
      <c r="G55" s="15">
        <v>939.91443087351513</v>
      </c>
      <c r="H55" s="15"/>
      <c r="I55" s="15">
        <v>1.481238792469258</v>
      </c>
      <c r="J55" s="15"/>
      <c r="K55" s="15">
        <v>280.83949744677506</v>
      </c>
      <c r="L55" s="13"/>
      <c r="M55" s="137">
        <v>0.30730374781769282</v>
      </c>
      <c r="N55" s="15"/>
      <c r="O55" s="15">
        <v>5.2584062189086067</v>
      </c>
      <c r="P55" s="15"/>
      <c r="Q55" s="15">
        <v>1467.1231012617047</v>
      </c>
      <c r="R55" s="13"/>
      <c r="S55" s="15">
        <v>54819.634159643028</v>
      </c>
      <c r="T55" s="13"/>
      <c r="U55" s="15">
        <v>180.79429973110283</v>
      </c>
      <c r="V55" s="13"/>
      <c r="W55" s="15">
        <v>584.71203089069388</v>
      </c>
      <c r="X55" s="85"/>
      <c r="Y55" s="65" t="s">
        <v>31</v>
      </c>
      <c r="Z55" s="15">
        <v>2752.3887043487512</v>
      </c>
      <c r="AA55" s="103"/>
      <c r="AB55" s="15">
        <v>1618.353345320146</v>
      </c>
      <c r="AC55" s="71">
        <v>25689.150465907038</v>
      </c>
      <c r="AD55" s="71">
        <v>5.41943505965446</v>
      </c>
      <c r="AE55" s="71">
        <v>306.99323470025996</v>
      </c>
      <c r="AF55" s="71">
        <v>0.16694732958211403</v>
      </c>
      <c r="AG55" s="71">
        <v>4.7246653240048371</v>
      </c>
      <c r="AH55" s="71">
        <v>9710.8384642651708</v>
      </c>
      <c r="AI55" s="71">
        <v>308031.00223980134</v>
      </c>
      <c r="AJ55" s="71">
        <v>143.75849753346725</v>
      </c>
      <c r="AK55" s="72">
        <v>17583.743437262787</v>
      </c>
      <c r="AL55" s="65" t="s">
        <v>31</v>
      </c>
      <c r="AM55" s="15">
        <v>18.915704474201469</v>
      </c>
      <c r="AN55" s="15"/>
      <c r="AO55" s="15">
        <v>14.996463450531474</v>
      </c>
      <c r="AP55" s="15">
        <v>3.65879919665272</v>
      </c>
      <c r="AQ55" s="15">
        <v>27.331977893719809</v>
      </c>
      <c r="AR55" s="15">
        <v>91.480679605522667</v>
      </c>
      <c r="AS55" s="15">
        <v>184.0722751222826</v>
      </c>
      <c r="AT55" s="66">
        <v>111.29690376569037</v>
      </c>
      <c r="AU55" s="15">
        <v>15.108099127182046</v>
      </c>
      <c r="AV55" s="15">
        <v>17.796791154471553</v>
      </c>
      <c r="AW55" s="15">
        <v>125.76251340482574</v>
      </c>
      <c r="AX55" s="74">
        <v>3.3252989215686277</v>
      </c>
      <c r="AY55" s="65" t="s">
        <v>31</v>
      </c>
      <c r="AZ55" s="15">
        <v>504.56559641416953</v>
      </c>
      <c r="BA55" s="103"/>
      <c r="BB55" s="15">
        <v>284.32310416044999</v>
      </c>
      <c r="BC55" s="15">
        <v>131.96519421152016</v>
      </c>
      <c r="BD55" s="15">
        <v>547.95636004842868</v>
      </c>
      <c r="BE55" s="15">
        <v>181.12933888568116</v>
      </c>
      <c r="BF55" s="15">
        <v>187.17150152662941</v>
      </c>
      <c r="BG55" s="15">
        <v>159.89685158417126</v>
      </c>
      <c r="BH55" s="15">
        <v>749.57707118317364</v>
      </c>
      <c r="BI55" s="15">
        <v>276.58429214120628</v>
      </c>
      <c r="BJ55" s="15">
        <v>1067.5652459004559</v>
      </c>
      <c r="BK55" s="74">
        <v>524.17261746851773</v>
      </c>
      <c r="BL55" s="65" t="s">
        <v>31</v>
      </c>
      <c r="BM55" s="15">
        <v>2667.4427965520954</v>
      </c>
      <c r="BN55" s="103"/>
      <c r="BO55" s="15">
        <v>1895.9343654478321</v>
      </c>
      <c r="BP55" s="15">
        <v>3606.7897449045445</v>
      </c>
      <c r="BQ55" s="15">
        <v>2004.8178078408846</v>
      </c>
      <c r="BR55" s="15">
        <v>197.99736913492106</v>
      </c>
      <c r="BS55" s="15">
        <v>101.68370081930478</v>
      </c>
      <c r="BT55" s="15">
        <v>143.66693607289983</v>
      </c>
      <c r="BU55" s="15">
        <v>4961.425424026751</v>
      </c>
      <c r="BV55" s="15">
        <v>1554.124503347407</v>
      </c>
      <c r="BW55" s="15">
        <v>848.87397444419344</v>
      </c>
      <c r="BX55" s="74">
        <v>15763.172870523538</v>
      </c>
      <c r="BY55" s="65" t="s">
        <v>31</v>
      </c>
      <c r="BZ55" s="15">
        <v>169.32827208864606</v>
      </c>
      <c r="CA55" s="15"/>
      <c r="CB55" s="15">
        <v>120.35320514079304</v>
      </c>
      <c r="CC55" s="15">
        <v>228.95766540191946</v>
      </c>
      <c r="CD55" s="15">
        <v>127.26508538179043</v>
      </c>
      <c r="CE55" s="15">
        <v>12.56879901494046</v>
      </c>
      <c r="CF55" s="15">
        <v>6.4548433359348536</v>
      </c>
      <c r="CG55" s="15">
        <v>9.1199234236395732</v>
      </c>
      <c r="CH55" s="15">
        <v>314.94943218015527</v>
      </c>
      <c r="CI55" s="15">
        <v>98.655242805054911</v>
      </c>
      <c r="CJ55" s="15">
        <v>53.886202732988785</v>
      </c>
      <c r="CK55" s="74">
        <v>1000.6403242275658</v>
      </c>
    </row>
    <row r="56" spans="1:89" ht="16.5" hidden="1" thickTop="1" thickBot="1" x14ac:dyDescent="0.25">
      <c r="A56" s="65" t="s">
        <v>32</v>
      </c>
      <c r="B56" s="138"/>
      <c r="C56" s="15">
        <v>161.40199367846287</v>
      </c>
      <c r="D56" s="103"/>
      <c r="E56" s="15">
        <v>102.90332040866249</v>
      </c>
      <c r="F56" s="15"/>
      <c r="G56" s="15">
        <v>342.01861910588997</v>
      </c>
      <c r="H56" s="15"/>
      <c r="I56" s="15">
        <v>3.1999495944172298</v>
      </c>
      <c r="J56" s="15"/>
      <c r="K56" s="15">
        <v>97.940675046871732</v>
      </c>
      <c r="L56" s="13"/>
      <c r="M56" s="137">
        <v>1.1532217583882975</v>
      </c>
      <c r="N56" s="15"/>
      <c r="O56" s="15">
        <v>4.540945955116606</v>
      </c>
      <c r="P56" s="15"/>
      <c r="Q56" s="15">
        <v>353.51882344142706</v>
      </c>
      <c r="R56" s="13"/>
      <c r="S56" s="15">
        <v>14575.367045666575</v>
      </c>
      <c r="T56" s="13"/>
      <c r="U56" s="15">
        <v>86.835219637876264</v>
      </c>
      <c r="V56" s="13"/>
      <c r="W56" s="15">
        <v>195.81815764014513</v>
      </c>
      <c r="X56" s="85"/>
      <c r="Y56" s="65" t="s">
        <v>32</v>
      </c>
      <c r="Z56" s="15">
        <v>483.02634737801355</v>
      </c>
      <c r="AA56" s="103"/>
      <c r="AB56" s="15">
        <v>335.55421679997062</v>
      </c>
      <c r="AC56" s="71">
        <v>6364.9766413321158</v>
      </c>
      <c r="AD56" s="71">
        <v>11.674564185568574</v>
      </c>
      <c r="AE56" s="71">
        <v>34.527187014347902</v>
      </c>
      <c r="AF56" s="71">
        <v>0.8733886647777731</v>
      </c>
      <c r="AG56" s="71">
        <v>3.5018356757385085</v>
      </c>
      <c r="AH56" s="71">
        <v>1582.237394163111</v>
      </c>
      <c r="AI56" s="71">
        <v>95822.765454041684</v>
      </c>
      <c r="AJ56" s="71">
        <v>105.31783889796856</v>
      </c>
      <c r="AK56" s="72">
        <v>289.33180413572251</v>
      </c>
      <c r="AL56" s="65" t="s">
        <v>32</v>
      </c>
      <c r="AM56" s="15">
        <v>33.414739082990565</v>
      </c>
      <c r="AN56" s="15"/>
      <c r="AO56" s="15">
        <v>30.6666747895482</v>
      </c>
      <c r="AP56" s="15">
        <v>5.3734465714285706</v>
      </c>
      <c r="AQ56" s="15">
        <v>27.409585005090157</v>
      </c>
      <c r="AR56" s="15">
        <v>283.66248025410272</v>
      </c>
      <c r="AS56" s="15">
        <v>132.03992734228189</v>
      </c>
      <c r="AT56" s="66">
        <v>129.67330210772832</v>
      </c>
      <c r="AU56" s="15">
        <v>22.342969818913481</v>
      </c>
      <c r="AV56" s="15">
        <v>15.210756000000002</v>
      </c>
      <c r="AW56" s="15">
        <v>82.450628066914504</v>
      </c>
      <c r="AX56" s="74">
        <v>67.679444444444442</v>
      </c>
      <c r="AY56" s="65" t="s">
        <v>32</v>
      </c>
      <c r="AZ56" s="15">
        <v>1014.6395215986594</v>
      </c>
      <c r="BA56" s="103"/>
      <c r="BB56" s="15">
        <v>372.07192225723219</v>
      </c>
      <c r="BC56" s="15">
        <v>66.351968337970419</v>
      </c>
      <c r="BD56" s="15">
        <v>555.30398615267188</v>
      </c>
      <c r="BE56" s="15">
        <v>149.54478750723811</v>
      </c>
      <c r="BF56" s="15">
        <v>187.92235277902506</v>
      </c>
      <c r="BG56" s="15">
        <v>97.17611049195969</v>
      </c>
      <c r="BH56" s="15">
        <v>1057.2113079790395</v>
      </c>
      <c r="BI56" s="15">
        <v>281.14737012551177</v>
      </c>
      <c r="BJ56" s="15">
        <v>714.08415675525134</v>
      </c>
      <c r="BK56" s="74">
        <v>2655.1765676067566</v>
      </c>
      <c r="BL56" s="65" t="s">
        <v>32</v>
      </c>
      <c r="BM56" s="15">
        <v>3036.5029009463415</v>
      </c>
      <c r="BN56" s="103"/>
      <c r="BO56" s="15">
        <v>1213.2776859917055</v>
      </c>
      <c r="BP56" s="15">
        <v>1234.8120978958623</v>
      </c>
      <c r="BQ56" s="15">
        <v>2025.9481712311513</v>
      </c>
      <c r="BR56" s="15">
        <v>52.719269525274193</v>
      </c>
      <c r="BS56" s="15">
        <v>142.32236912088067</v>
      </c>
      <c r="BT56" s="15">
        <v>74.939180935817433</v>
      </c>
      <c r="BU56" s="15">
        <v>4731.7403037625854</v>
      </c>
      <c r="BV56" s="15">
        <v>1848.3458029667411</v>
      </c>
      <c r="BW56" s="15">
        <v>866.07485412448477</v>
      </c>
      <c r="BX56" s="74">
        <v>3923.1654299205916</v>
      </c>
      <c r="BY56" s="65" t="s">
        <v>32</v>
      </c>
      <c r="BZ56" s="15">
        <v>190.79076565644195</v>
      </c>
      <c r="CA56" s="15"/>
      <c r="CB56" s="15">
        <v>76.233149190172384</v>
      </c>
      <c r="CC56" s="15">
        <v>77.58620797825219</v>
      </c>
      <c r="CD56" s="15">
        <v>127.29518639649416</v>
      </c>
      <c r="CE56" s="15">
        <v>3.3124782441145224</v>
      </c>
      <c r="CF56" s="15">
        <v>8.9424560622514004</v>
      </c>
      <c r="CG56" s="15">
        <v>4.7086086115561736</v>
      </c>
      <c r="CH56" s="15">
        <v>297.3066006823031</v>
      </c>
      <c r="CI56" s="15">
        <v>116.13600330695921</v>
      </c>
      <c r="CJ56" s="15">
        <v>54.417561887625446</v>
      </c>
      <c r="CK56" s="74">
        <v>246.50190057060675</v>
      </c>
    </row>
    <row r="57" spans="1:89" ht="16.5" hidden="1" thickTop="1" thickBot="1" x14ac:dyDescent="0.25">
      <c r="A57" s="65" t="s">
        <v>33</v>
      </c>
      <c r="B57" s="138"/>
      <c r="C57" s="15">
        <v>146.66508554304079</v>
      </c>
      <c r="D57" s="139"/>
      <c r="E57" s="15">
        <v>81.46800678680124</v>
      </c>
      <c r="F57" s="139"/>
      <c r="G57" s="15">
        <v>305.70375645696555</v>
      </c>
      <c r="H57" s="139"/>
      <c r="I57" s="15">
        <v>2.4735374802722578</v>
      </c>
      <c r="J57" s="139"/>
      <c r="K57" s="15">
        <v>246.91221508706812</v>
      </c>
      <c r="L57" s="139"/>
      <c r="M57" s="137">
        <v>1.252247151086344</v>
      </c>
      <c r="N57" s="139"/>
      <c r="O57" s="15">
        <v>6.6064243397467184</v>
      </c>
      <c r="P57" s="15"/>
      <c r="Q57" s="15">
        <v>608.74379463148796</v>
      </c>
      <c r="R57" s="13"/>
      <c r="S57" s="15">
        <v>12380.711920428492</v>
      </c>
      <c r="T57" s="13"/>
      <c r="U57" s="15">
        <v>131.84200148971561</v>
      </c>
      <c r="V57" s="13"/>
      <c r="W57" s="15">
        <v>183.2354222844281</v>
      </c>
      <c r="X57" s="85"/>
      <c r="Y57" s="65" t="s">
        <v>33</v>
      </c>
      <c r="Z57" s="15">
        <v>696.39702782154791</v>
      </c>
      <c r="AA57" s="139"/>
      <c r="AB57" s="15">
        <v>691.67652512953418</v>
      </c>
      <c r="AC57" s="71">
        <v>7892.4598903006217</v>
      </c>
      <c r="AD57" s="71">
        <v>9.0478982160459775</v>
      </c>
      <c r="AE57" s="71">
        <v>1019.1716782815764</v>
      </c>
      <c r="AF57" s="71">
        <v>0.8042310748115048</v>
      </c>
      <c r="AG57" s="71">
        <v>6.9048931949455135</v>
      </c>
      <c r="AH57" s="71">
        <v>2112.8134231019858</v>
      </c>
      <c r="AI57" s="71">
        <v>45569.071333664026</v>
      </c>
      <c r="AJ57" s="71">
        <v>129.97445353628564</v>
      </c>
      <c r="AK57" s="72">
        <v>2127.1681789142058</v>
      </c>
      <c r="AL57" s="65" t="s">
        <v>33</v>
      </c>
      <c r="AM57" s="15">
        <v>21.060555930549405</v>
      </c>
      <c r="AN57" s="15"/>
      <c r="AO57" s="15">
        <v>11.778339126305358</v>
      </c>
      <c r="AP57" s="15">
        <v>3.8733647139931349</v>
      </c>
      <c r="AQ57" s="15">
        <v>27.338254931798058</v>
      </c>
      <c r="AR57" s="15">
        <v>24.226753975678207</v>
      </c>
      <c r="AS57" s="15">
        <v>155.70738190884319</v>
      </c>
      <c r="AT57" s="66">
        <v>95.677429805615546</v>
      </c>
      <c r="AU57" s="15">
        <v>28.811999581948122</v>
      </c>
      <c r="AV57" s="15">
        <v>27.169111763930715</v>
      </c>
      <c r="AW57" s="15">
        <v>101.43685770750987</v>
      </c>
      <c r="AX57" s="74">
        <v>8.6140543141238126</v>
      </c>
      <c r="AY57" s="65" t="s">
        <v>33</v>
      </c>
      <c r="AZ57" s="15">
        <v>505.27181443873877</v>
      </c>
      <c r="BA57" s="103"/>
      <c r="BB57" s="15">
        <v>424.16404303180468</v>
      </c>
      <c r="BC57" s="15">
        <v>82.312197532366241</v>
      </c>
      <c r="BD57" s="15">
        <v>601.99657442015268</v>
      </c>
      <c r="BE57" s="15">
        <v>160.15105060587092</v>
      </c>
      <c r="BF57" s="15">
        <v>235.9475110395455</v>
      </c>
      <c r="BG57" s="15">
        <v>119.71665192122383</v>
      </c>
      <c r="BH57" s="15">
        <v>941.31599506137286</v>
      </c>
      <c r="BI57" s="15">
        <v>366.69270678780799</v>
      </c>
      <c r="BJ57" s="15">
        <v>1111.6759692787396</v>
      </c>
      <c r="BK57" s="74">
        <v>667.54622404190866</v>
      </c>
      <c r="BL57" s="65" t="s">
        <v>33</v>
      </c>
      <c r="BM57" s="15">
        <v>2399.1380669387572</v>
      </c>
      <c r="BN57" s="103"/>
      <c r="BO57" s="15">
        <v>3601.2211779884192</v>
      </c>
      <c r="BP57" s="15">
        <v>2125.0825473521918</v>
      </c>
      <c r="BQ57" s="15">
        <v>2202.0299976058454</v>
      </c>
      <c r="BR57" s="15">
        <v>661.05038572914157</v>
      </c>
      <c r="BS57" s="15">
        <v>151.53264292740971</v>
      </c>
      <c r="BT57" s="15">
        <v>125.12527997924686</v>
      </c>
      <c r="BU57" s="15">
        <v>3267.0970731623406</v>
      </c>
      <c r="BV57" s="15">
        <v>1349.6676298215368</v>
      </c>
      <c r="BW57" s="15">
        <v>1095.9290285629941</v>
      </c>
      <c r="BX57" s="74">
        <v>7749.5009863982832</v>
      </c>
      <c r="BY57" s="65" t="s">
        <v>33</v>
      </c>
      <c r="BZ57" s="15">
        <v>150.92006842652071</v>
      </c>
      <c r="CA57" s="15"/>
      <c r="CB57" s="15">
        <v>226.5382530879252</v>
      </c>
      <c r="CC57" s="15">
        <v>133.68034456959194</v>
      </c>
      <c r="CD57" s="15">
        <v>138.52079732116928</v>
      </c>
      <c r="CE57" s="15">
        <v>41.584005031823239</v>
      </c>
      <c r="CF57" s="15">
        <v>9.5323054369425702</v>
      </c>
      <c r="CG57" s="15">
        <v>7.8711250830390611</v>
      </c>
      <c r="CH57" s="15">
        <v>205.51985758239093</v>
      </c>
      <c r="CI57" s="15">
        <v>84.902129582576464</v>
      </c>
      <c r="CJ57" s="15">
        <v>68.940460851584476</v>
      </c>
      <c r="CK57" s="74">
        <v>487.48975111338348</v>
      </c>
    </row>
    <row r="58" spans="1:89" s="151" customFormat="1" ht="14.25" hidden="1" customHeight="1" thickTop="1" x14ac:dyDescent="0.2">
      <c r="A58" s="140" t="s">
        <v>46</v>
      </c>
      <c r="B58" s="141"/>
      <c r="C58" s="142"/>
      <c r="D58" s="143"/>
      <c r="E58" s="142"/>
      <c r="F58" s="142"/>
      <c r="G58" s="142"/>
      <c r="H58" s="142"/>
      <c r="I58" s="142"/>
      <c r="J58" s="142"/>
      <c r="K58" s="142"/>
      <c r="L58" s="144"/>
      <c r="M58" s="142"/>
      <c r="N58" s="143"/>
      <c r="O58" s="142"/>
      <c r="P58" s="142"/>
      <c r="Q58" s="142"/>
      <c r="R58" s="144"/>
      <c r="S58" s="142"/>
      <c r="T58" s="144"/>
      <c r="U58" s="142"/>
      <c r="V58" s="144"/>
      <c r="W58" s="142"/>
      <c r="X58" s="145"/>
      <c r="Y58" s="140" t="s">
        <v>46</v>
      </c>
      <c r="Z58" s="142"/>
      <c r="AA58" s="146"/>
      <c r="AB58" s="142"/>
      <c r="AC58" s="142"/>
      <c r="AD58" s="142"/>
      <c r="AE58" s="142"/>
      <c r="AF58" s="142"/>
      <c r="AG58" s="147"/>
      <c r="AH58" s="142"/>
      <c r="AI58" s="142"/>
      <c r="AJ58" s="142"/>
      <c r="AK58" s="148"/>
      <c r="AL58" s="140" t="s">
        <v>46</v>
      </c>
      <c r="AM58" s="142"/>
      <c r="AN58" s="149"/>
      <c r="AO58" s="142"/>
      <c r="AP58" s="142"/>
      <c r="AQ58" s="142"/>
      <c r="AR58" s="142"/>
      <c r="AS58" s="142"/>
      <c r="AT58" s="147"/>
      <c r="AU58" s="142"/>
      <c r="AV58" s="142"/>
      <c r="AW58" s="142"/>
      <c r="AX58" s="148"/>
      <c r="AY58" s="140" t="s">
        <v>46</v>
      </c>
      <c r="AZ58" s="142"/>
      <c r="BA58" s="146"/>
      <c r="BB58" s="142"/>
      <c r="BC58" s="142"/>
      <c r="BD58" s="142"/>
      <c r="BE58" s="142"/>
      <c r="BF58" s="142"/>
      <c r="BG58" s="150"/>
      <c r="BH58" s="142"/>
      <c r="BI58" s="142"/>
      <c r="BJ58" s="142"/>
      <c r="BK58" s="148"/>
      <c r="BL58" s="140" t="s">
        <v>46</v>
      </c>
      <c r="BM58" s="142"/>
      <c r="BN58" s="146"/>
      <c r="BO58" s="142"/>
      <c r="BP58" s="142"/>
      <c r="BQ58" s="142"/>
      <c r="BR58" s="142"/>
      <c r="BS58" s="142"/>
      <c r="BT58" s="150"/>
      <c r="BU58" s="142"/>
      <c r="BV58" s="142"/>
      <c r="BW58" s="142"/>
      <c r="BX58" s="148"/>
      <c r="BY58" s="140" t="s">
        <v>46</v>
      </c>
      <c r="BZ58" s="142"/>
      <c r="CA58" s="142"/>
      <c r="CB58" s="142"/>
      <c r="CC58" s="142"/>
      <c r="CD58" s="142"/>
      <c r="CE58" s="142"/>
      <c r="CF58" s="142"/>
      <c r="CG58" s="147"/>
      <c r="CH58" s="142"/>
      <c r="CI58" s="142"/>
      <c r="CJ58" s="142"/>
      <c r="CK58" s="148"/>
    </row>
    <row r="59" spans="1:89" s="162" customFormat="1" ht="14.25" hidden="1" customHeight="1" x14ac:dyDescent="0.2">
      <c r="A59" s="152" t="s">
        <v>30</v>
      </c>
      <c r="B59" s="153"/>
      <c r="C59" s="154">
        <v>428.33431846229013</v>
      </c>
      <c r="D59" s="153"/>
      <c r="E59" s="154">
        <v>208.48889280830824</v>
      </c>
      <c r="F59" s="153"/>
      <c r="G59" s="154">
        <v>786.90334096507422</v>
      </c>
      <c r="H59" s="153"/>
      <c r="I59" s="154">
        <v>11.389592749354705</v>
      </c>
      <c r="J59" s="153"/>
      <c r="K59" s="154">
        <v>111.04829840896045</v>
      </c>
      <c r="L59" s="153"/>
      <c r="M59" s="155">
        <v>0.2817630962786305</v>
      </c>
      <c r="N59" s="153"/>
      <c r="O59" s="154">
        <v>13.975437416685141</v>
      </c>
      <c r="P59" s="154"/>
      <c r="Q59" s="154">
        <v>1273.1229717408901</v>
      </c>
      <c r="R59" s="153"/>
      <c r="S59" s="154">
        <v>68998.858080079226</v>
      </c>
      <c r="T59" s="153"/>
      <c r="U59" s="154">
        <v>322.08629172984769</v>
      </c>
      <c r="V59" s="153"/>
      <c r="W59" s="154">
        <v>407.29974523657745</v>
      </c>
      <c r="X59" s="156"/>
      <c r="Y59" s="152" t="s">
        <v>30</v>
      </c>
      <c r="Z59" s="154">
        <v>2003.2388305403483</v>
      </c>
      <c r="AA59" s="157"/>
      <c r="AB59" s="154">
        <v>1423.4790459047267</v>
      </c>
      <c r="AC59" s="158">
        <v>22396.655432712585</v>
      </c>
      <c r="AD59" s="158">
        <v>56.25049953057907</v>
      </c>
      <c r="AE59" s="158">
        <v>325.37342815770802</v>
      </c>
      <c r="AF59" s="158">
        <v>0.15496167680746994</v>
      </c>
      <c r="AG59" s="158">
        <v>15.361204103238732</v>
      </c>
      <c r="AH59" s="158">
        <v>4313.1902266979696</v>
      </c>
      <c r="AI59" s="158">
        <v>126791.9687536772</v>
      </c>
      <c r="AJ59" s="158">
        <v>338.6742845835343</v>
      </c>
      <c r="AK59" s="159">
        <v>5240.0593356470526</v>
      </c>
      <c r="AL59" s="152" t="s">
        <v>30</v>
      </c>
      <c r="AM59" s="154">
        <v>21.382089440965576</v>
      </c>
      <c r="AN59" s="157"/>
      <c r="AO59" s="154">
        <v>14.646432162673534</v>
      </c>
      <c r="AP59" s="154">
        <v>3.5134859458333327</v>
      </c>
      <c r="AQ59" s="154">
        <v>20.247985074626865</v>
      </c>
      <c r="AR59" s="154">
        <v>34.129492084748698</v>
      </c>
      <c r="AS59" s="154">
        <v>181.8275989802971</v>
      </c>
      <c r="AT59" s="160">
        <v>90.978788659793807</v>
      </c>
      <c r="AU59" s="154">
        <v>29.516967831848895</v>
      </c>
      <c r="AV59" s="154">
        <v>54.418950000000009</v>
      </c>
      <c r="AW59" s="154">
        <v>95.102080787124194</v>
      </c>
      <c r="AX59" s="161">
        <v>7.7728078853191702</v>
      </c>
      <c r="AY59" s="152" t="s">
        <v>30</v>
      </c>
      <c r="AZ59" s="154">
        <v>359.98027478284439</v>
      </c>
      <c r="BA59" s="157"/>
      <c r="BB59" s="154">
        <v>239.10411716635932</v>
      </c>
      <c r="BC59" s="154">
        <v>42.71310692862415</v>
      </c>
      <c r="BD59" s="154">
        <v>434.44065890930295</v>
      </c>
      <c r="BE59" s="154">
        <v>196.65816100762734</v>
      </c>
      <c r="BF59" s="154">
        <v>231.35752279027022</v>
      </c>
      <c r="BG59" s="154">
        <v>146.34695108037801</v>
      </c>
      <c r="BH59" s="154">
        <v>726.16677981450698</v>
      </c>
      <c r="BI59" s="154">
        <v>528.86532223812287</v>
      </c>
      <c r="BJ59" s="154">
        <v>880.1063698138754</v>
      </c>
      <c r="BK59" s="161">
        <v>470.19633104300345</v>
      </c>
      <c r="BL59" s="152" t="s">
        <v>30</v>
      </c>
      <c r="BM59" s="154">
        <v>1683.5598587159793</v>
      </c>
      <c r="BN59" s="157"/>
      <c r="BO59" s="154">
        <v>1632.5075930486107</v>
      </c>
      <c r="BP59" s="154">
        <v>1215.6902741927263</v>
      </c>
      <c r="BQ59" s="154">
        <v>2145.5994624063051</v>
      </c>
      <c r="BR59" s="154">
        <v>576.21180098225705</v>
      </c>
      <c r="BS59" s="154">
        <v>127.24004721381171</v>
      </c>
      <c r="BT59" s="154">
        <v>160.85832009439912</v>
      </c>
      <c r="BU59" s="154">
        <v>2460.1672636271633</v>
      </c>
      <c r="BV59" s="154">
        <v>971.84036486944854</v>
      </c>
      <c r="BW59" s="154">
        <v>925.43334754567468</v>
      </c>
      <c r="BX59" s="161">
        <v>6049.2467841779944</v>
      </c>
      <c r="BY59" s="152" t="s">
        <v>30</v>
      </c>
      <c r="BZ59" s="154">
        <v>104.73565354001526</v>
      </c>
      <c r="CA59" s="157"/>
      <c r="CB59" s="154">
        <v>101.55964979908003</v>
      </c>
      <c r="CC59" s="154">
        <v>75.629099084676966</v>
      </c>
      <c r="CD59" s="154">
        <v>133.47952005794451</v>
      </c>
      <c r="CE59" s="154">
        <v>35.846613496340836</v>
      </c>
      <c r="CF59" s="154">
        <v>7.9157087479888606</v>
      </c>
      <c r="CG59" s="154">
        <v>10.007129354631456</v>
      </c>
      <c r="CH59" s="154">
        <v>153.04904357262362</v>
      </c>
      <c r="CI59" s="154">
        <v>60.458994210517226</v>
      </c>
      <c r="CJ59" s="154">
        <v>57.571975217349227</v>
      </c>
      <c r="CK59" s="161">
        <v>376.3286538851857</v>
      </c>
    </row>
    <row r="60" spans="1:89" s="162" customFormat="1" ht="14.25" hidden="1" customHeight="1" x14ac:dyDescent="0.2">
      <c r="A60" s="152" t="s">
        <v>31</v>
      </c>
      <c r="B60" s="153"/>
      <c r="C60" s="154">
        <v>694.06315172513484</v>
      </c>
      <c r="D60" s="157"/>
      <c r="E60" s="154">
        <v>271.98788000644657</v>
      </c>
      <c r="F60" s="154"/>
      <c r="G60" s="154">
        <v>834.11197467734121</v>
      </c>
      <c r="H60" s="154"/>
      <c r="I60" s="154">
        <v>1.9021178197770297</v>
      </c>
      <c r="J60" s="154"/>
      <c r="K60" s="154">
        <v>559.34498554636968</v>
      </c>
      <c r="L60" s="163"/>
      <c r="M60" s="155">
        <v>0.22274418307582894</v>
      </c>
      <c r="N60" s="154"/>
      <c r="O60" s="154">
        <v>20.331992041149448</v>
      </c>
      <c r="P60" s="154"/>
      <c r="Q60" s="154">
        <v>2081.4428175947619</v>
      </c>
      <c r="R60" s="163"/>
      <c r="S60" s="154">
        <v>67799.048796723087</v>
      </c>
      <c r="T60" s="163"/>
      <c r="U60" s="154">
        <v>201.48987497212354</v>
      </c>
      <c r="V60" s="163"/>
      <c r="W60" s="154">
        <v>938.4499419422292</v>
      </c>
      <c r="X60" s="164"/>
      <c r="Y60" s="152" t="s">
        <v>31</v>
      </c>
      <c r="Z60" s="154">
        <v>3407.9042047365647</v>
      </c>
      <c r="AA60" s="157"/>
      <c r="AB60" s="154">
        <v>1662.5479968985064</v>
      </c>
      <c r="AC60" s="158">
        <v>24107.621027503599</v>
      </c>
      <c r="AD60" s="158">
        <v>7.0120081037496789</v>
      </c>
      <c r="AE60" s="158">
        <v>459.58863535952634</v>
      </c>
      <c r="AF60" s="158">
        <v>0.12251838682686939</v>
      </c>
      <c r="AG60" s="158">
        <v>19.972593897696868</v>
      </c>
      <c r="AH60" s="158">
        <v>13057.305975436881</v>
      </c>
      <c r="AI60" s="158">
        <v>350814.12095020531</v>
      </c>
      <c r="AJ60" s="158">
        <v>151.84515585641716</v>
      </c>
      <c r="AK60" s="159">
        <v>28297.795636753784</v>
      </c>
      <c r="AL60" s="152" t="s">
        <v>31</v>
      </c>
      <c r="AM60" s="154">
        <v>20.366275283221665</v>
      </c>
      <c r="AN60" s="157"/>
      <c r="AO60" s="154">
        <v>16.359700923753277</v>
      </c>
      <c r="AP60" s="154">
        <v>3.4599514142259418</v>
      </c>
      <c r="AQ60" s="154">
        <v>27.126577602782152</v>
      </c>
      <c r="AR60" s="154">
        <v>121.7055737483165</v>
      </c>
      <c r="AS60" s="154">
        <v>181.80469792716789</v>
      </c>
      <c r="AT60" s="160">
        <v>101.79945652173913</v>
      </c>
      <c r="AU60" s="154">
        <v>15.94082900033381</v>
      </c>
      <c r="AV60" s="154">
        <v>19.326202894308953</v>
      </c>
      <c r="AW60" s="154">
        <v>132.69430548225708</v>
      </c>
      <c r="AX60" s="161">
        <v>3.3163358516991703</v>
      </c>
      <c r="AY60" s="152" t="s">
        <v>31</v>
      </c>
      <c r="AZ60" s="154">
        <v>549.27304288672349</v>
      </c>
      <c r="BA60" s="157"/>
      <c r="BB60" s="154">
        <v>304.54392197673047</v>
      </c>
      <c r="BC60" s="154">
        <v>121.55204872238562</v>
      </c>
      <c r="BD60" s="154">
        <v>546.89167782785944</v>
      </c>
      <c r="BE60" s="154">
        <v>233.87099621131924</v>
      </c>
      <c r="BF60" s="154">
        <v>259.04438822083813</v>
      </c>
      <c r="BG60" s="154">
        <v>191.93248874342967</v>
      </c>
      <c r="BH60" s="154">
        <v>838.23761210772273</v>
      </c>
      <c r="BI60" s="154">
        <v>310.34787864582438</v>
      </c>
      <c r="BJ60" s="154">
        <v>1120.8497271201377</v>
      </c>
      <c r="BK60" s="161">
        <v>588.32384245615754</v>
      </c>
      <c r="BL60" s="152" t="s">
        <v>31</v>
      </c>
      <c r="BM60" s="154">
        <v>2696.9734782050732</v>
      </c>
      <c r="BN60" s="157"/>
      <c r="BO60" s="154">
        <v>1861.5494463871983</v>
      </c>
      <c r="BP60" s="154">
        <v>3513.114323588823</v>
      </c>
      <c r="BQ60" s="154">
        <v>2016.073261566801</v>
      </c>
      <c r="BR60" s="154">
        <v>192.16128646248981</v>
      </c>
      <c r="BS60" s="154">
        <v>142.4849804071691</v>
      </c>
      <c r="BT60" s="154">
        <v>188.53979706899787</v>
      </c>
      <c r="BU60" s="154">
        <v>5258.4317421018031</v>
      </c>
      <c r="BV60" s="154">
        <v>1605.8399073167834</v>
      </c>
      <c r="BW60" s="154">
        <v>844.68562765115007</v>
      </c>
      <c r="BX60" s="161">
        <v>17740.176772347157</v>
      </c>
      <c r="BY60" s="152" t="s">
        <v>31</v>
      </c>
      <c r="BZ60" s="154">
        <v>167.26483736136905</v>
      </c>
      <c r="CA60" s="157"/>
      <c r="CB60" s="154">
        <v>115.45229046795436</v>
      </c>
      <c r="CC60" s="154">
        <v>217.88145145500715</v>
      </c>
      <c r="CD60" s="154">
        <v>125.03577396282215</v>
      </c>
      <c r="CE60" s="154">
        <v>11.917739120182699</v>
      </c>
      <c r="CF60" s="154">
        <v>8.836841469462458</v>
      </c>
      <c r="CG60" s="154">
        <v>11.693136305470745</v>
      </c>
      <c r="CH60" s="154">
        <v>326.12509437945573</v>
      </c>
      <c r="CI60" s="154">
        <v>99.593323069865875</v>
      </c>
      <c r="CJ60" s="154">
        <v>52.386946060955061</v>
      </c>
      <c r="CK60" s="161">
        <v>1100.2361745742592</v>
      </c>
    </row>
    <row r="61" spans="1:89" s="162" customFormat="1" ht="14.25" hidden="1" customHeight="1" x14ac:dyDescent="0.2">
      <c r="A61" s="152" t="s">
        <v>32</v>
      </c>
      <c r="B61" s="153"/>
      <c r="C61" s="154">
        <v>197.29086694237796</v>
      </c>
      <c r="D61" s="157"/>
      <c r="E61" s="154">
        <v>130.12493776936637</v>
      </c>
      <c r="F61" s="154"/>
      <c r="G61" s="154">
        <v>470.35795798575447</v>
      </c>
      <c r="H61" s="154"/>
      <c r="I61" s="154">
        <v>4.20142824377933</v>
      </c>
      <c r="J61" s="154"/>
      <c r="K61" s="154">
        <v>71.31663420479849</v>
      </c>
      <c r="L61" s="163"/>
      <c r="M61" s="155">
        <v>0.73816339637103479</v>
      </c>
      <c r="N61" s="154"/>
      <c r="O61" s="154">
        <v>21.470112108387632</v>
      </c>
      <c r="P61" s="154"/>
      <c r="Q61" s="154">
        <v>421.56934181718265</v>
      </c>
      <c r="R61" s="163"/>
      <c r="S61" s="154">
        <v>15007.880028785707</v>
      </c>
      <c r="T61" s="163"/>
      <c r="U61" s="154">
        <v>98.426485099942155</v>
      </c>
      <c r="V61" s="163"/>
      <c r="W61" s="154">
        <v>281.44169816686741</v>
      </c>
      <c r="X61" s="164"/>
      <c r="Y61" s="152" t="s">
        <v>32</v>
      </c>
      <c r="Z61" s="154">
        <v>570.15065741774902</v>
      </c>
      <c r="AA61" s="157"/>
      <c r="AB61" s="154">
        <v>416.94130781044805</v>
      </c>
      <c r="AC61" s="158">
        <v>9380.1342284483871</v>
      </c>
      <c r="AD61" s="158">
        <v>16.147735516798519</v>
      </c>
      <c r="AE61" s="158">
        <v>21.651793973954135</v>
      </c>
      <c r="AF61" s="158">
        <v>0.51009690160585242</v>
      </c>
      <c r="AG61" s="158">
        <v>21.849395845096165</v>
      </c>
      <c r="AH61" s="158">
        <v>1726.7976519109836</v>
      </c>
      <c r="AI61" s="158">
        <v>87999.613642873665</v>
      </c>
      <c r="AJ61" s="158">
        <v>109.25248818666837</v>
      </c>
      <c r="AK61" s="159">
        <v>325.93269775557133</v>
      </c>
      <c r="AL61" s="152" t="s">
        <v>32</v>
      </c>
      <c r="AM61" s="154">
        <v>34.603286758612477</v>
      </c>
      <c r="AN61" s="157"/>
      <c r="AO61" s="154">
        <v>31.20941373084684</v>
      </c>
      <c r="AP61" s="154">
        <v>5.0144054075392326</v>
      </c>
      <c r="AQ61" s="154">
        <v>26.018683792588604</v>
      </c>
      <c r="AR61" s="154">
        <v>329.37979315057356</v>
      </c>
      <c r="AS61" s="154">
        <v>144.71042542058166</v>
      </c>
      <c r="AT61" s="160">
        <v>98.264099660249144</v>
      </c>
      <c r="AU61" s="154">
        <v>24.413360844604306</v>
      </c>
      <c r="AV61" s="154">
        <v>17.054483999999999</v>
      </c>
      <c r="AW61" s="154">
        <v>90.09084070631971</v>
      </c>
      <c r="AX61" s="161">
        <v>86.349636015325672</v>
      </c>
      <c r="AY61" s="152" t="s">
        <v>32</v>
      </c>
      <c r="AZ61" s="154">
        <v>1106.2497406617701</v>
      </c>
      <c r="BA61" s="157"/>
      <c r="BB61" s="154">
        <v>392.80964845723872</v>
      </c>
      <c r="BC61" s="154">
        <v>62.710238361648123</v>
      </c>
      <c r="BD61" s="154">
        <v>578.85041196879672</v>
      </c>
      <c r="BE61" s="154">
        <v>170.87952035220337</v>
      </c>
      <c r="BF61" s="154">
        <v>255.65567934749353</v>
      </c>
      <c r="BG61" s="154">
        <v>165.6786537032697</v>
      </c>
      <c r="BH61" s="154">
        <v>1214.7572243658951</v>
      </c>
      <c r="BI61" s="154">
        <v>322.51706335078052</v>
      </c>
      <c r="BJ61" s="154">
        <v>741.18312715316404</v>
      </c>
      <c r="BK61" s="161">
        <v>3064.7613059501859</v>
      </c>
      <c r="BL61" s="152" t="s">
        <v>32</v>
      </c>
      <c r="BM61" s="154">
        <v>3196.9498977909479</v>
      </c>
      <c r="BN61" s="157"/>
      <c r="BO61" s="154">
        <v>1258.6255283257453</v>
      </c>
      <c r="BP61" s="154">
        <v>1250.6016818536921</v>
      </c>
      <c r="BQ61" s="154">
        <v>2224.7490172184716</v>
      </c>
      <c r="BR61" s="154">
        <v>51.879175318471049</v>
      </c>
      <c r="BS61" s="154">
        <v>176.66707744411931</v>
      </c>
      <c r="BT61" s="154">
        <v>168.60547674695871</v>
      </c>
      <c r="BU61" s="154">
        <v>4975.7885941966624</v>
      </c>
      <c r="BV61" s="154">
        <v>1891.0983372512505</v>
      </c>
      <c r="BW61" s="154">
        <v>822.70641648166054</v>
      </c>
      <c r="BX61" s="161">
        <v>3549.2463516652692</v>
      </c>
      <c r="BY61" s="152" t="s">
        <v>32</v>
      </c>
      <c r="BZ61" s="154">
        <v>194.4582593421043</v>
      </c>
      <c r="CA61" s="157"/>
      <c r="CB61" s="154">
        <v>76.55738664246195</v>
      </c>
      <c r="CC61" s="154">
        <v>76.069326689047628</v>
      </c>
      <c r="CD61" s="154">
        <v>135.32299072321925</v>
      </c>
      <c r="CE61" s="154">
        <v>3.1556122088446403</v>
      </c>
      <c r="CF61" s="154">
        <v>10.745983972591693</v>
      </c>
      <c r="CG61" s="154">
        <v>10.255627573774131</v>
      </c>
      <c r="CH61" s="154">
        <v>302.65822731546928</v>
      </c>
      <c r="CI61" s="154">
        <v>115.02829342453236</v>
      </c>
      <c r="CJ61" s="154">
        <v>50.042090997156251</v>
      </c>
      <c r="CK61" s="161">
        <v>215.88710789557518</v>
      </c>
    </row>
    <row r="62" spans="1:89" s="162" customFormat="1" ht="14.25" hidden="1" customHeight="1" thickBot="1" x14ac:dyDescent="0.25">
      <c r="A62" s="165" t="s">
        <v>33</v>
      </c>
      <c r="B62" s="166"/>
      <c r="C62" s="167">
        <v>178.14976486338711</v>
      </c>
      <c r="D62" s="168"/>
      <c r="E62" s="167">
        <v>80.227765009196574</v>
      </c>
      <c r="F62" s="168"/>
      <c r="G62" s="167">
        <v>303.25685555424531</v>
      </c>
      <c r="H62" s="168"/>
      <c r="I62" s="167">
        <v>2.8215455997040526</v>
      </c>
      <c r="J62" s="168"/>
      <c r="K62" s="167">
        <v>208.32438455750611</v>
      </c>
      <c r="L62" s="168"/>
      <c r="M62" s="169">
        <v>0.52815302458127833</v>
      </c>
      <c r="N62" s="168"/>
      <c r="O62" s="167">
        <v>13.420370287937962</v>
      </c>
      <c r="P62" s="167"/>
      <c r="Q62" s="167">
        <v>834.6981307600937</v>
      </c>
      <c r="R62" s="168"/>
      <c r="S62" s="167">
        <v>15221.089228013598</v>
      </c>
      <c r="T62" s="168"/>
      <c r="U62" s="167">
        <v>135.24162645032297</v>
      </c>
      <c r="V62" s="168"/>
      <c r="W62" s="167">
        <v>300.87068157862529</v>
      </c>
      <c r="X62" s="170"/>
      <c r="Y62" s="165" t="s">
        <v>33</v>
      </c>
      <c r="Z62" s="167">
        <v>898.80607132019713</v>
      </c>
      <c r="AA62" s="168"/>
      <c r="AB62" s="167">
        <v>743.24523819736396</v>
      </c>
      <c r="AC62" s="171">
        <v>8411.6046496488016</v>
      </c>
      <c r="AD62" s="171">
        <v>10.562899882943068</v>
      </c>
      <c r="AE62" s="171">
        <v>1038.80383940654</v>
      </c>
      <c r="AF62" s="171">
        <v>0.32312024605457457</v>
      </c>
      <c r="AG62" s="171">
        <v>13.179647461088756</v>
      </c>
      <c r="AH62" s="171">
        <v>2605.9366881705901</v>
      </c>
      <c r="AI62" s="171">
        <v>50383.556621306416</v>
      </c>
      <c r="AJ62" s="171">
        <v>115.18634134100785</v>
      </c>
      <c r="AK62" s="172">
        <v>3258.6348980878638</v>
      </c>
      <c r="AL62" s="165" t="s">
        <v>33</v>
      </c>
      <c r="AM62" s="167">
        <v>19.820712225687867</v>
      </c>
      <c r="AN62" s="168"/>
      <c r="AO62" s="167">
        <v>10.794252137259251</v>
      </c>
      <c r="AP62" s="167">
        <v>3.6052200285816665</v>
      </c>
      <c r="AQ62" s="167">
        <v>26.711846471822327</v>
      </c>
      <c r="AR62" s="167">
        <v>20.054256314312443</v>
      </c>
      <c r="AS62" s="167">
        <v>163.45401782470603</v>
      </c>
      <c r="AT62" s="173">
        <v>101.82647394446558</v>
      </c>
      <c r="AU62" s="167">
        <v>32.030637373084666</v>
      </c>
      <c r="AV62" s="167">
        <v>30.210430244967736</v>
      </c>
      <c r="AW62" s="167">
        <v>117.41116600790512</v>
      </c>
      <c r="AX62" s="174">
        <v>9.2330282768153431</v>
      </c>
      <c r="AY62" s="165" t="s">
        <v>33</v>
      </c>
      <c r="AZ62" s="167">
        <v>497.44207575765785</v>
      </c>
      <c r="BA62" s="168"/>
      <c r="BB62" s="167">
        <v>381.67184658423224</v>
      </c>
      <c r="BC62" s="167">
        <v>74.867223241384409</v>
      </c>
      <c r="BD62" s="167">
        <v>575.09737583400852</v>
      </c>
      <c r="BE62" s="167">
        <v>123.19351272228926</v>
      </c>
      <c r="BF62" s="167">
        <v>259.45480221053151</v>
      </c>
      <c r="BG62" s="167">
        <v>180.8189360335665</v>
      </c>
      <c r="BH62" s="167">
        <v>1067.1965151259981</v>
      </c>
      <c r="BI62" s="167">
        <v>420.94222877447669</v>
      </c>
      <c r="BJ62" s="167">
        <v>1083.1963709696497</v>
      </c>
      <c r="BK62" s="174">
        <v>762.88061056516324</v>
      </c>
      <c r="BL62" s="165" t="s">
        <v>33</v>
      </c>
      <c r="BM62" s="167">
        <v>2509.7083802718616</v>
      </c>
      <c r="BN62" s="168"/>
      <c r="BO62" s="167">
        <v>3535.8804086740724</v>
      </c>
      <c r="BP62" s="167">
        <v>2076.6339543175677</v>
      </c>
      <c r="BQ62" s="167">
        <v>2152.9675099048832</v>
      </c>
      <c r="BR62" s="167">
        <v>614.30107799294342</v>
      </c>
      <c r="BS62" s="167">
        <v>158.73259382879178</v>
      </c>
      <c r="BT62" s="167">
        <v>177.57556461415138</v>
      </c>
      <c r="BU62" s="167">
        <v>3331.7991855596447</v>
      </c>
      <c r="BV62" s="167">
        <v>1393.3672091432547</v>
      </c>
      <c r="BW62" s="167">
        <v>922.5667436917538</v>
      </c>
      <c r="BX62" s="174">
        <v>8262.5178618893606</v>
      </c>
      <c r="BY62" s="165" t="s">
        <v>33</v>
      </c>
      <c r="BZ62" s="167">
        <v>152.83468489096481</v>
      </c>
      <c r="CA62" s="168"/>
      <c r="CB62" s="167">
        <v>215.32588101462963</v>
      </c>
      <c r="CC62" s="167">
        <v>126.46158355961006</v>
      </c>
      <c r="CD62" s="167">
        <v>131.11009770830591</v>
      </c>
      <c r="CE62" s="167">
        <v>37.409331068600629</v>
      </c>
      <c r="CF62" s="167">
        <v>9.6664003477252507</v>
      </c>
      <c r="CG62" s="167">
        <v>10.813888049893313</v>
      </c>
      <c r="CH62" s="167">
        <v>202.89786759600386</v>
      </c>
      <c r="CI62" s="167">
        <v>84.852423500990298</v>
      </c>
      <c r="CJ62" s="167">
        <v>56.181904906313854</v>
      </c>
      <c r="CK62" s="174">
        <v>503.16575573255938</v>
      </c>
    </row>
    <row r="63" spans="1:89" s="151" customFormat="1" ht="14.25" hidden="1" customHeight="1" thickTop="1" x14ac:dyDescent="0.2">
      <c r="A63" s="175" t="s">
        <v>47</v>
      </c>
      <c r="B63" s="176"/>
      <c r="C63" s="154"/>
      <c r="D63" s="153"/>
      <c r="E63" s="154"/>
      <c r="F63" s="153"/>
      <c r="G63" s="154"/>
      <c r="H63" s="153"/>
      <c r="I63" s="154"/>
      <c r="J63" s="153"/>
      <c r="K63" s="154"/>
      <c r="L63" s="153"/>
      <c r="M63" s="154"/>
      <c r="N63" s="153"/>
      <c r="O63" s="154"/>
      <c r="P63" s="154"/>
      <c r="Q63" s="154"/>
      <c r="R63" s="153"/>
      <c r="S63" s="154"/>
      <c r="T63" s="153"/>
      <c r="U63" s="154"/>
      <c r="V63" s="153"/>
      <c r="W63" s="154"/>
      <c r="X63" s="164"/>
      <c r="Y63" s="175" t="s">
        <v>47</v>
      </c>
      <c r="Z63" s="154"/>
      <c r="AA63" s="153"/>
      <c r="AB63" s="154"/>
      <c r="AC63" s="158"/>
      <c r="AD63" s="158"/>
      <c r="AE63" s="158"/>
      <c r="AF63" s="158"/>
      <c r="AG63" s="158"/>
      <c r="AH63" s="158"/>
      <c r="AI63" s="158"/>
      <c r="AJ63" s="158"/>
      <c r="AK63" s="159"/>
      <c r="AL63" s="175" t="s">
        <v>47</v>
      </c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61"/>
      <c r="AY63" s="175" t="s">
        <v>47</v>
      </c>
      <c r="AZ63" s="154"/>
      <c r="BA63" s="153"/>
      <c r="BB63" s="154"/>
      <c r="BC63" s="154"/>
      <c r="BD63" s="154"/>
      <c r="BE63" s="154"/>
      <c r="BF63" s="154"/>
      <c r="BG63" s="154"/>
      <c r="BH63" s="154"/>
      <c r="BI63" s="154"/>
      <c r="BJ63" s="154"/>
      <c r="BK63" s="161"/>
      <c r="BL63" s="175" t="s">
        <v>47</v>
      </c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61"/>
      <c r="BY63" s="175" t="s">
        <v>47</v>
      </c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77"/>
    </row>
    <row r="64" spans="1:89" s="162" customFormat="1" ht="14.25" hidden="1" customHeight="1" x14ac:dyDescent="0.2">
      <c r="A64" s="152" t="s">
        <v>30</v>
      </c>
      <c r="B64" s="153"/>
      <c r="C64" s="154">
        <f>C59*'[1]GR yr-yr'!B165</f>
        <v>485.7976793779884</v>
      </c>
      <c r="D64" s="157"/>
      <c r="E64" s="154">
        <f>E59*'[1]GR yr-yr'!C165</f>
        <v>198.39433447490688</v>
      </c>
      <c r="F64" s="154"/>
      <c r="G64" s="154">
        <f>G59*'[1]GR yr-yr'!D165</f>
        <v>792.04516787237333</v>
      </c>
      <c r="H64" s="154"/>
      <c r="I64" s="154">
        <f>I59*'[1]GR yr-yr'!E165</f>
        <v>13.966541486210028</v>
      </c>
      <c r="J64" s="154"/>
      <c r="K64" s="154">
        <f>K59*'[1]GR yr-yr'!F165</f>
        <v>33.905709533978779</v>
      </c>
      <c r="L64" s="163"/>
      <c r="M64" s="154">
        <f>M59*'[1]GR yr-yr'!G165</f>
        <v>0.14231320768385478</v>
      </c>
      <c r="N64" s="154"/>
      <c r="O64" s="154">
        <f>O59*'[1]GR yr-yr'!H165</f>
        <v>3.3039292066569086</v>
      </c>
      <c r="P64" s="154"/>
      <c r="Q64" s="154">
        <f>Q59*'[1]GR yr-yr'!I165</f>
        <v>1586.033106429134</v>
      </c>
      <c r="R64" s="163"/>
      <c r="S64" s="154">
        <f>S59*'[1]GR yr-yr'!J165</f>
        <v>62945.783172167387</v>
      </c>
      <c r="T64" s="163"/>
      <c r="U64" s="154">
        <f>U59*'[1]GR yr-yr'!K165</f>
        <v>311.49767687321537</v>
      </c>
      <c r="V64" s="163"/>
      <c r="W64" s="154">
        <f>W59*'[1]GR yr-yr'!L165</f>
        <v>642.52145471639506</v>
      </c>
      <c r="X64" s="156"/>
      <c r="Y64" s="152" t="s">
        <v>30</v>
      </c>
      <c r="Z64" s="154">
        <f>C64/AM64*100</f>
        <v>2472.109350564323</v>
      </c>
      <c r="AA64" s="154"/>
      <c r="AB64" s="154">
        <f>E64/AO64*100</f>
        <v>1513.8837584691855</v>
      </c>
      <c r="AC64" s="154">
        <f>G64/AP64*100</f>
        <v>24055.087652196129</v>
      </c>
      <c r="AD64" s="154">
        <f>I64/AQ64*100</f>
        <v>67.407787724152541</v>
      </c>
      <c r="AE64" s="154">
        <f>K64/AR64*100</f>
        <v>139.92674068650012</v>
      </c>
      <c r="AF64" s="154">
        <f>M64/AS64*100</f>
        <v>7.8716236588799129E-2</v>
      </c>
      <c r="AG64" s="154">
        <f>O64/AT64*100</f>
        <v>3.8751257364393012</v>
      </c>
      <c r="AH64" s="154">
        <f>Q64/AU64*100</f>
        <v>5008.5896660690296</v>
      </c>
      <c r="AI64" s="154">
        <f>S64/AV64*100</f>
        <v>105904.61245428698</v>
      </c>
      <c r="AJ64" s="154">
        <f>U64/AW64*100</f>
        <v>305.62742808107612</v>
      </c>
      <c r="AK64" s="161">
        <f>W64/AX64*100</f>
        <v>7667.2669362885808</v>
      </c>
      <c r="AL64" s="152" t="s">
        <v>30</v>
      </c>
      <c r="AM64" s="154">
        <f>AM59*'[1]GR yr-yr'!Z165</f>
        <v>19.651140402308357</v>
      </c>
      <c r="AN64" s="154"/>
      <c r="AO64" s="154">
        <f>AO59*'[1]GR yr-yr'!AA165</f>
        <v>13.104991275916717</v>
      </c>
      <c r="AP64" s="154">
        <f>AP59*'[1]GR yr-yr'!AB165</f>
        <v>3.2926305624999994</v>
      </c>
      <c r="AQ64" s="154">
        <f>AQ59*'[1]GR yr-yr'!AC165</f>
        <v>20.719477611940299</v>
      </c>
      <c r="AR64" s="154">
        <f>AR59*'[1]GR yr-yr'!AD165</f>
        <v>24.231043592977748</v>
      </c>
      <c r="AS64" s="154">
        <f>AS59*'[1]GR yr-yr'!AE165</f>
        <v>180.79269773436442</v>
      </c>
      <c r="AT64" s="154">
        <f>AT59*'[1]GR yr-yr'!AF165</f>
        <v>85.259922680412373</v>
      </c>
      <c r="AU64" s="154">
        <f>AU59*'[1]GR yr-yr'!AG165</f>
        <v>31.666261606012647</v>
      </c>
      <c r="AV64" s="154">
        <f>AV59*'[1]GR yr-yr'!AH165</f>
        <v>59.43630000000001</v>
      </c>
      <c r="AW64" s="154">
        <f>AW59*'[1]GR yr-yr'!AI165</f>
        <v>101.92072054167272</v>
      </c>
      <c r="AX64" s="161">
        <f>AX59*'[1]GR yr-yr'!AJ165</f>
        <v>8.3800585013597306</v>
      </c>
      <c r="AY64" s="152" t="s">
        <v>30</v>
      </c>
      <c r="AZ64" s="154">
        <f>AZ59*'[1]GR yr-yr'!AL165</f>
        <v>375.29220611093098</v>
      </c>
      <c r="BA64" s="157"/>
      <c r="BB64" s="154">
        <f>BB59*'[1]GR yr-yr'!AM165</f>
        <v>236.06995685051311</v>
      </c>
      <c r="BC64" s="154">
        <f>BC59*'[1]GR yr-yr'!AN165</f>
        <v>40.190948568883144</v>
      </c>
      <c r="BD64" s="154">
        <f>BD59*'[1]GR yr-yr'!AO165</f>
        <v>435.31151280710156</v>
      </c>
      <c r="BE64" s="154">
        <f>BE59*'[1]GR yr-yr'!AP165</f>
        <v>197.05993903388844</v>
      </c>
      <c r="BF64" s="154">
        <f>BF59*'[1]GR yr-yr'!AQ165</f>
        <v>229.44439408881337</v>
      </c>
      <c r="BG64" s="154">
        <f>BG59*'[1]GR yr-yr'!AR165</f>
        <v>137.7053370037718</v>
      </c>
      <c r="BH64" s="154">
        <f>BH59*'[1]GR yr-yr'!AS165</f>
        <v>815.75124641710465</v>
      </c>
      <c r="BI64" s="154">
        <f>BI59*'[1]GR yr-yr'!AT165</f>
        <v>597.50243140243663</v>
      </c>
      <c r="BJ64" s="154">
        <f>BJ59*'[1]GR yr-yr'!AU165</f>
        <v>901.98141116460067</v>
      </c>
      <c r="BK64" s="161">
        <f>BK59*'[1]GR yr-yr'!AV165</f>
        <v>530.31927317613486</v>
      </c>
      <c r="BL64" s="152" t="s">
        <v>30</v>
      </c>
      <c r="BM64" s="154">
        <f>AZ64/AM64*100</f>
        <v>1909.7731654639574</v>
      </c>
      <c r="BN64" s="157"/>
      <c r="BO64" s="154">
        <f t="shared" ref="BO64:BX67" si="0">BB64/AO64*100</f>
        <v>1801.3743914835195</v>
      </c>
      <c r="BP64" s="154">
        <f t="shared" si="0"/>
        <v>1220.6334056003936</v>
      </c>
      <c r="BQ64" s="154">
        <f t="shared" si="0"/>
        <v>2100.9772589837817</v>
      </c>
      <c r="BR64" s="154">
        <f t="shared" si="0"/>
        <v>813.25403207560237</v>
      </c>
      <c r="BS64" s="154">
        <f t="shared" si="0"/>
        <v>126.91021095660182</v>
      </c>
      <c r="BT64" s="154">
        <f t="shared" si="0"/>
        <v>161.51238785419196</v>
      </c>
      <c r="BU64" s="154">
        <f t="shared" si="0"/>
        <v>2576.0895193962947</v>
      </c>
      <c r="BV64" s="154">
        <f t="shared" si="0"/>
        <v>1005.2820101561446</v>
      </c>
      <c r="BW64" s="154">
        <f t="shared" si="0"/>
        <v>884.98335409216816</v>
      </c>
      <c r="BX64" s="161">
        <f t="shared" si="0"/>
        <v>6328.3481027022235</v>
      </c>
      <c r="BY64" s="152" t="s">
        <v>30</v>
      </c>
      <c r="BZ64" s="154">
        <f>'[2]M&amp;Q'!BY64</f>
        <v>118.80857075708846</v>
      </c>
      <c r="CA64" s="154">
        <f>'[2]M&amp;Q'!BZ64</f>
        <v>0</v>
      </c>
      <c r="CB64" s="154">
        <f>'[2]M&amp;Q'!CA64</f>
        <v>112.064993225823</v>
      </c>
      <c r="CC64" s="154">
        <f>'[2]M&amp;Q'!CB64</f>
        <v>75.936615384638557</v>
      </c>
      <c r="CD64" s="154">
        <f>'[2]M&amp;Q'!CC64</f>
        <v>137.51423795562187</v>
      </c>
      <c r="CE64" s="154">
        <f>'[2]M&amp;Q'!CD64</f>
        <v>50.593207068059634</v>
      </c>
      <c r="CF64" s="154">
        <f>'[2]M&amp;Q'!CE64</f>
        <v>7.8951893611780957</v>
      </c>
      <c r="CG64" s="154">
        <f>'[2]M&amp;Q'!CF64</f>
        <v>10.047819451824438</v>
      </c>
      <c r="CH64" s="154">
        <f>'[2]M&amp;Q'!CG64</f>
        <v>160.2606631387213</v>
      </c>
      <c r="CI64" s="154">
        <f>'[2]M&amp;Q'!CH64</f>
        <v>62.539426668218368</v>
      </c>
      <c r="CJ64" s="154">
        <f>'[2]M&amp;Q'!CI64</f>
        <v>55.055547614190829</v>
      </c>
      <c r="CK64" s="161">
        <f>'[2]M&amp;Q'!CJ64</f>
        <v>393.69177812943428</v>
      </c>
    </row>
    <row r="65" spans="1:89" s="162" customFormat="1" ht="14.25" hidden="1" customHeight="1" x14ac:dyDescent="0.2">
      <c r="A65" s="152" t="s">
        <v>31</v>
      </c>
      <c r="B65" s="153"/>
      <c r="C65" s="154">
        <f>C60*'[1]GR yr-yr'!B166</f>
        <v>608.12720708677546</v>
      </c>
      <c r="D65" s="157"/>
      <c r="E65" s="154">
        <f>E60*'[1]GR yr-yr'!C166</f>
        <v>244.84813349726898</v>
      </c>
      <c r="F65" s="154"/>
      <c r="G65" s="154">
        <f>G60*'[1]GR yr-yr'!D166</f>
        <v>892.06854233620334</v>
      </c>
      <c r="H65" s="154"/>
      <c r="I65" s="154">
        <f>I60*'[1]GR yr-yr'!E166</f>
        <v>1.9186827332298693</v>
      </c>
      <c r="J65" s="154"/>
      <c r="K65" s="154">
        <f>K60*'[1]GR yr-yr'!F166</f>
        <v>399.11876539163268</v>
      </c>
      <c r="L65" s="163"/>
      <c r="M65" s="155">
        <f>M60*'[1]GR yr-yr'!G166</f>
        <v>9.8586588636843817E-2</v>
      </c>
      <c r="N65" s="154"/>
      <c r="O65" s="154">
        <f>O60*'[1]GR yr-yr'!H166</f>
        <v>2.7169602869683978</v>
      </c>
      <c r="P65" s="154"/>
      <c r="Q65" s="154">
        <f>Q60*'[1]GR yr-yr'!I166</f>
        <v>1806.1245455913363</v>
      </c>
      <c r="R65" s="163"/>
      <c r="S65" s="154">
        <f>S60*'[1]GR yr-yr'!J166</f>
        <v>59791.878571290188</v>
      </c>
      <c r="T65" s="163"/>
      <c r="U65" s="154">
        <f>U60*'[1]GR yr-yr'!K166</f>
        <v>204.78161363558817</v>
      </c>
      <c r="V65" s="163"/>
      <c r="W65" s="154">
        <f>W60*'[1]GR yr-yr'!L166</f>
        <v>794.03269570538339</v>
      </c>
      <c r="X65" s="164"/>
      <c r="Y65" s="152" t="s">
        <v>31</v>
      </c>
      <c r="Z65" s="154">
        <f>C65/AM65*100</f>
        <v>3596.714926490592</v>
      </c>
      <c r="AA65" s="157"/>
      <c r="AB65" s="154">
        <f>E65/AO65*100</f>
        <v>1675.9332864219857</v>
      </c>
      <c r="AC65" s="154">
        <f>G65/AP65*100</f>
        <v>26637.889643514369</v>
      </c>
      <c r="AD65" s="154">
        <f>I65/AQ65*100</f>
        <v>7.0463959821817621</v>
      </c>
      <c r="AE65" s="154">
        <f>K65/AR65*100</f>
        <v>498.71889894112041</v>
      </c>
      <c r="AF65" s="154">
        <f>M65/AS65*100</f>
        <v>4.0028120740413661E-2</v>
      </c>
      <c r="AG65" s="154">
        <f>O65/AT65*100</f>
        <v>2.7574612745873082</v>
      </c>
      <c r="AH65" s="154">
        <f>Q65/AU65*100</f>
        <v>11481.753846251178</v>
      </c>
      <c r="AI65" s="154">
        <f>S65/AV65*100</f>
        <v>270466.41206186416</v>
      </c>
      <c r="AJ65" s="154">
        <f>U65/AW65*100</f>
        <v>144.10915525203885</v>
      </c>
      <c r="AK65" s="161">
        <f>W65/AX65*100</f>
        <v>25383.773086052948</v>
      </c>
      <c r="AL65" s="152" t="s">
        <v>31</v>
      </c>
      <c r="AM65" s="154">
        <f>AM60*'[1]GR yr-yr'!Z166</f>
        <v>16.907851178523646</v>
      </c>
      <c r="AN65" s="154"/>
      <c r="AO65" s="154">
        <f>AO60*'[1]GR yr-yr'!AA166</f>
        <v>14.609658718576123</v>
      </c>
      <c r="AP65" s="154">
        <f>AP60*'[1]GR yr-yr'!AB166</f>
        <v>3.3488709288702934</v>
      </c>
      <c r="AQ65" s="154">
        <f>AQ60*'[1]GR yr-yr'!AC166</f>
        <v>27.229277748250976</v>
      </c>
      <c r="AR65" s="154">
        <f>AR60*'[1]GR yr-yr'!AD166</f>
        <v>80.028803046975227</v>
      </c>
      <c r="AS65" s="154">
        <f>AS60*'[1]GR yr-yr'!AE166</f>
        <v>246.29332282718849</v>
      </c>
      <c r="AT65" s="154">
        <f>AT60*'[1]GR yr-yr'!AF166</f>
        <v>98.531221889055473</v>
      </c>
      <c r="AU65" s="154">
        <f>AU60*'[1]GR yr-yr'!AG166</f>
        <v>15.730389013530722</v>
      </c>
      <c r="AV65" s="154">
        <f>AV60*'[1]GR yr-yr'!AH166</f>
        <v>22.106951512195131</v>
      </c>
      <c r="AW65" s="154">
        <f>AW60*'[1]GR yr-yr'!AI166</f>
        <v>142.10173758734246</v>
      </c>
      <c r="AX65" s="161">
        <f>AX60*'[1]GR yr-yr'!AJ166</f>
        <v>3.1281113844405688</v>
      </c>
      <c r="AY65" s="152" t="s">
        <v>31</v>
      </c>
      <c r="AZ65" s="154">
        <f>AZ60*'[1]GR yr-yr'!AL166</f>
        <v>463.20425292034082</v>
      </c>
      <c r="BA65" s="157"/>
      <c r="BB65" s="154">
        <f>BB60*'[1]GR yr-yr'!AM166</f>
        <v>325.11377806938924</v>
      </c>
      <c r="BC65" s="154">
        <f>BC60*'[1]GR yr-yr'!AN166</f>
        <v>129.75709237602607</v>
      </c>
      <c r="BD65" s="154">
        <f>BD60*'[1]GR yr-yr'!AO166</f>
        <v>547.42401893814394</v>
      </c>
      <c r="BE65" s="154">
        <f>BE60*'[1]GR yr-yr'!AP166</f>
        <v>238.80568141740909</v>
      </c>
      <c r="BF65" s="154">
        <f>BF60*'[1]GR yr-yr'!AQ166</f>
        <v>401.28089305386044</v>
      </c>
      <c r="BG65" s="154">
        <f>BG60*'[1]GR yr-yr'!AR166</f>
        <v>204.88837443391631</v>
      </c>
      <c r="BH65" s="154">
        <f>BH60*'[1]GR yr-yr'!AS166</f>
        <v>863.93154547571964</v>
      </c>
      <c r="BI65" s="154">
        <f>BI60*'[1]GR yr-yr'!AT166</f>
        <v>339.15216979550451</v>
      </c>
      <c r="BJ65" s="154">
        <f>BJ60*'[1]GR yr-yr'!AU166</f>
        <v>1137.5661777911293</v>
      </c>
      <c r="BK65" s="161">
        <f>BK60*'[1]GR yr-yr'!AV166</f>
        <v>636.31465867845259</v>
      </c>
      <c r="BL65" s="152" t="s">
        <v>31</v>
      </c>
      <c r="BM65" s="154">
        <f>AZ65/AM65*100</f>
        <v>2739.5808493317168</v>
      </c>
      <c r="BN65" s="157"/>
      <c r="BO65" s="154">
        <f t="shared" si="0"/>
        <v>2225.3345155558518</v>
      </c>
      <c r="BP65" s="154">
        <f t="shared" si="0"/>
        <v>3874.6519388789425</v>
      </c>
      <c r="BQ65" s="154">
        <f t="shared" si="0"/>
        <v>2010.4243087141992</v>
      </c>
      <c r="BR65" s="154">
        <f t="shared" si="0"/>
        <v>298.39966652660689</v>
      </c>
      <c r="BS65" s="154">
        <f t="shared" si="0"/>
        <v>162.92804386557361</v>
      </c>
      <c r="BT65" s="154">
        <f t="shared" si="0"/>
        <v>207.94258967438486</v>
      </c>
      <c r="BU65" s="154">
        <f t="shared" si="0"/>
        <v>5492.1181207444806</v>
      </c>
      <c r="BV65" s="154">
        <f t="shared" si="0"/>
        <v>1534.1426410982708</v>
      </c>
      <c r="BW65" s="154">
        <f t="shared" si="0"/>
        <v>800.52939331014682</v>
      </c>
      <c r="BX65" s="161">
        <f t="shared" si="0"/>
        <v>20341.815890684822</v>
      </c>
      <c r="BY65" s="152" t="s">
        <v>31</v>
      </c>
      <c r="BZ65" s="154">
        <f>BM65/'[1]GR yr-yr'!$BW166*100</f>
        <v>154.81831960928713</v>
      </c>
      <c r="CA65" s="154">
        <f>BN65/'[1]GR yr-yr'!$BW166*100</f>
        <v>0</v>
      </c>
      <c r="CB65" s="154">
        <f>BO65/'[1]GR yr-yr'!$BW166*100</f>
        <v>125.75739473100258</v>
      </c>
      <c r="CC65" s="154">
        <f>BP65/'[1]GR yr-yr'!$BW166*100</f>
        <v>218.96309517364071</v>
      </c>
      <c r="CD65" s="154">
        <f>BQ65/'[1]GR yr-yr'!$BW166*100</f>
        <v>113.61245763296979</v>
      </c>
      <c r="CE65" s="154">
        <f>BR65/'[1]GR yr-yr'!$BW166*100</f>
        <v>16.863066828230398</v>
      </c>
      <c r="CF65" s="154">
        <f>BS65/'[1]GR yr-yr'!$BW166*100</f>
        <v>9.2073376752686222</v>
      </c>
      <c r="CG65" s="154">
        <f>BT65/'[1]GR yr-yr'!$BW166*100</f>
        <v>11.751185337875642</v>
      </c>
      <c r="CH65" s="154">
        <f>BU65/'[1]GR yr-yr'!$BW166*100</f>
        <v>310.36882841285404</v>
      </c>
      <c r="CI65" s="154">
        <f>BV65/'[1]GR yr-yr'!$BW166*100</f>
        <v>86.696979865998884</v>
      </c>
      <c r="CJ65" s="154">
        <f>BW65/'[1]GR yr-yr'!$BW166*100</f>
        <v>45.239261874805294</v>
      </c>
      <c r="CK65" s="161">
        <f>BX65/'[1]GR yr-yr'!$BW166*100</f>
        <v>1149.5502148679218</v>
      </c>
    </row>
    <row r="66" spans="1:89" s="162" customFormat="1" ht="14.25" hidden="1" customHeight="1" x14ac:dyDescent="0.2">
      <c r="A66" s="152" t="s">
        <v>32</v>
      </c>
      <c r="B66" s="153"/>
      <c r="C66" s="154">
        <f>C61*'[1]GR yr-yr'!B167</f>
        <v>188.75549484136957</v>
      </c>
      <c r="D66" s="157"/>
      <c r="E66" s="154">
        <f>E61*'[1]GR yr-yr'!C167</f>
        <v>106.67026104330552</v>
      </c>
      <c r="F66" s="154"/>
      <c r="G66" s="154">
        <f>G61*'[1]GR yr-yr'!D167</f>
        <v>366.2819416680116</v>
      </c>
      <c r="H66" s="154"/>
      <c r="I66" s="154">
        <f>I61*'[1]GR yr-yr'!E167</f>
        <v>3.8413005678471004</v>
      </c>
      <c r="J66" s="154"/>
      <c r="K66" s="154">
        <f>K61*'[1]GR yr-yr'!F167</f>
        <v>77.799195535880372</v>
      </c>
      <c r="L66" s="163"/>
      <c r="M66" s="155">
        <f>M61*'[1]GR yr-yr'!G167</f>
        <v>0.17745201094711113</v>
      </c>
      <c r="N66" s="154"/>
      <c r="O66" s="154">
        <f>O61*'[1]GR yr-yr'!H167</f>
        <v>3.4155839254228826</v>
      </c>
      <c r="P66" s="154"/>
      <c r="Q66" s="154">
        <f>Q61*'[1]GR yr-yr'!I167</f>
        <v>448.06857120478588</v>
      </c>
      <c r="R66" s="163"/>
      <c r="S66" s="154">
        <f>S61*'[1]GR yr-yr'!J167</f>
        <v>15609.7929988222</v>
      </c>
      <c r="T66" s="163"/>
      <c r="U66" s="154">
        <f>U61*'[1]GR yr-yr'!K167</f>
        <v>100.65790400982924</v>
      </c>
      <c r="V66" s="163"/>
      <c r="W66" s="154">
        <f>W61*'[1]GR yr-yr'!L167</f>
        <v>309.49553826773098</v>
      </c>
      <c r="X66" s="164"/>
      <c r="Y66" s="152" t="str">
        <f>A66</f>
        <v>Q3</v>
      </c>
      <c r="Z66" s="154">
        <f>C66/AM66*100</f>
        <v>633.10979844846634</v>
      </c>
      <c r="AA66" s="154"/>
      <c r="AB66" s="154">
        <f>E66/AO66*100</f>
        <v>401.8379301082698</v>
      </c>
      <c r="AC66" s="154">
        <f>G66/AP66*100</f>
        <v>7283.9592580285271</v>
      </c>
      <c r="AD66" s="154">
        <f>I66/AQ66*100</f>
        <v>14.42766260824242</v>
      </c>
      <c r="AE66" s="154">
        <f>K66/AR66*100</f>
        <v>33.639856676130371</v>
      </c>
      <c r="AF66" s="154">
        <f>M66/AS66*100</f>
        <v>0.13204465555754769</v>
      </c>
      <c r="AG66" s="154">
        <f>O66/AT66*100</f>
        <v>3.4661034854405504</v>
      </c>
      <c r="AH66" s="154">
        <f>Q66/AU66*100</f>
        <v>1925.46018533304</v>
      </c>
      <c r="AI66" s="154">
        <f>S66/AV66*100</f>
        <v>86282.083355911251</v>
      </c>
      <c r="AJ66" s="154">
        <f>U66/AW66*100</f>
        <v>106.80567659745273</v>
      </c>
      <c r="AK66" s="161">
        <f>W66/AX66*100</f>
        <v>394.26349409750907</v>
      </c>
      <c r="AL66" s="152" t="str">
        <f>Y66</f>
        <v>Q3</v>
      </c>
      <c r="AM66" s="154">
        <f>AM61*'[1]GR yr-yr'!Z167</f>
        <v>29.814022039138258</v>
      </c>
      <c r="AN66" s="154"/>
      <c r="AO66" s="154">
        <f>AO61*'[1]GR yr-yr'!AA167</f>
        <v>26.545592899745589</v>
      </c>
      <c r="AP66" s="154">
        <f>AP61*'[1]GR yr-yr'!AB167</f>
        <v>5.028610522008182</v>
      </c>
      <c r="AQ66" s="154">
        <f>AQ61*'[1]GR yr-yr'!AC167</f>
        <v>26.624552237952894</v>
      </c>
      <c r="AR66" s="154">
        <f>AR61*'[1]GR yr-yr'!AD167</f>
        <v>231.27088882957065</v>
      </c>
      <c r="AS66" s="154">
        <f>AS61*'[1]GR yr-yr'!AE167</f>
        <v>134.38787825060746</v>
      </c>
      <c r="AT66" s="154">
        <f>AT61*'[1]GR yr-yr'!AF167</f>
        <v>98.54246821452746</v>
      </c>
      <c r="AU66" s="154">
        <f>AU61*'[1]GR yr-yr'!AG167</f>
        <v>23.270726375849993</v>
      </c>
      <c r="AV66" s="154">
        <f>AV61*'[1]GR yr-yr'!AH167</f>
        <v>18.091580999999998</v>
      </c>
      <c r="AW66" s="154">
        <f>AW61*'[1]GR yr-yr'!AI167</f>
        <v>94.243964568667778</v>
      </c>
      <c r="AX66" s="161">
        <f>AX61*'[1]GR yr-yr'!AJ167</f>
        <v>78.499669104841516</v>
      </c>
      <c r="AY66" s="152" t="str">
        <f>AL66</f>
        <v>Q3</v>
      </c>
      <c r="AZ66" s="154">
        <f>AZ61*'[1]GR yr-yr'!AL167</f>
        <v>1196.1936909446665</v>
      </c>
      <c r="BA66" s="157"/>
      <c r="BB66" s="154">
        <f>BB61*'[1]GR yr-yr'!AM167</f>
        <v>416.31918854278354</v>
      </c>
      <c r="BC66" s="154">
        <f>BC61*'[1]GR yr-yr'!AN167</f>
        <v>63.828518655663984</v>
      </c>
      <c r="BD66" s="154">
        <f>BD61*'[1]GR yr-yr'!AO167</f>
        <v>637.77053739491612</v>
      </c>
      <c r="BE66" s="154">
        <f>BE61*'[1]GR yr-yr'!AP167</f>
        <v>212.20295063298005</v>
      </c>
      <c r="BF66" s="154">
        <f>BF61*'[1]GR yr-yr'!AQ167</f>
        <v>66.883035295393427</v>
      </c>
      <c r="BG66" s="154">
        <f>BG61*'[1]GR yr-yr'!AR167</f>
        <v>168.63311821203089</v>
      </c>
      <c r="BH66" s="154">
        <f>BH61*'[1]GR yr-yr'!AS167</f>
        <v>1331.1531153101953</v>
      </c>
      <c r="BI66" s="154">
        <f>BI61*'[1]GR yr-yr'!AT167</f>
        <v>348.48749457893405</v>
      </c>
      <c r="BJ66" s="154">
        <f>BJ61*'[1]GR yr-yr'!AU167</f>
        <v>737.57238743719836</v>
      </c>
      <c r="BK66" s="161">
        <f>BK61*'[1]GR yr-yr'!AV167</f>
        <v>3236.2283584613751</v>
      </c>
      <c r="BL66" s="152" t="str">
        <f>AY66</f>
        <v>Q3</v>
      </c>
      <c r="BM66" s="154">
        <f>AZ66/AM66*100</f>
        <v>4012.184902038266</v>
      </c>
      <c r="BN66" s="157"/>
      <c r="BO66" s="154">
        <f t="shared" si="0"/>
        <v>1568.3175362294262</v>
      </c>
      <c r="BP66" s="154">
        <f t="shared" si="0"/>
        <v>1269.3072644284644</v>
      </c>
      <c r="BQ66" s="154">
        <f t="shared" si="0"/>
        <v>2395.4225847441066</v>
      </c>
      <c r="BR66" s="154">
        <f t="shared" si="0"/>
        <v>91.755149862098619</v>
      </c>
      <c r="BS66" s="154">
        <f t="shared" si="0"/>
        <v>49.76865187994818</v>
      </c>
      <c r="BT66" s="154">
        <f t="shared" si="0"/>
        <v>171.12735378711616</v>
      </c>
      <c r="BU66" s="154">
        <f t="shared" si="0"/>
        <v>5720.2903502472782</v>
      </c>
      <c r="BV66" s="154">
        <f t="shared" si="0"/>
        <v>1926.2412421497829</v>
      </c>
      <c r="BW66" s="154">
        <f t="shared" si="0"/>
        <v>782.62028853825484</v>
      </c>
      <c r="BX66" s="161">
        <f t="shared" si="0"/>
        <v>4122.6012738208838</v>
      </c>
      <c r="BY66" s="152" t="str">
        <f>BL66</f>
        <v>Q3</v>
      </c>
      <c r="BZ66" s="154">
        <f>BM66/'[1]GR yr-yr'!$BW167*100</f>
        <v>217.55122517612574</v>
      </c>
      <c r="CA66" s="154">
        <f>BN66/'[1]GR yr-yr'!$BW167*100</f>
        <v>0</v>
      </c>
      <c r="CB66" s="154">
        <f>BO66/'[1]GR yr-yr'!$BW167*100</f>
        <v>85.038304515473357</v>
      </c>
      <c r="CC66" s="154">
        <f>BP66/'[1]GR yr-yr'!$BW167*100</f>
        <v>68.825180604484359</v>
      </c>
      <c r="CD66" s="154">
        <f>BQ66/'[1]GR yr-yr'!$BW167*100</f>
        <v>129.88611712807651</v>
      </c>
      <c r="CE66" s="154">
        <f>BR66/'[1]GR yr-yr'!$BW167*100</f>
        <v>4.9752057186042915</v>
      </c>
      <c r="CF66" s="154">
        <f>BS66/'[1]GR yr-yr'!$BW167*100</f>
        <v>2.6985872925114651</v>
      </c>
      <c r="CG66" s="154">
        <f>BT66/'[1]GR yr-yr'!$BW167*100</f>
        <v>9.2789755174599318</v>
      </c>
      <c r="CH66" s="154">
        <f>BU66/'[1]GR yr-yr'!$BW167*100</f>
        <v>310.16919819105487</v>
      </c>
      <c r="CI66" s="154">
        <f>BV66/'[1]GR yr-yr'!$BW167*100</f>
        <v>104.44586988041831</v>
      </c>
      <c r="CJ66" s="154">
        <f>BW66/'[1]GR yr-yr'!$BW167*100</f>
        <v>42.4357318459314</v>
      </c>
      <c r="CK66" s="161">
        <f>BX66/'[1]GR yr-yr'!$BW167*100</f>
        <v>223.5382914622802</v>
      </c>
    </row>
    <row r="67" spans="1:89" s="162" customFormat="1" ht="14.25" hidden="1" customHeight="1" thickBot="1" x14ac:dyDescent="0.25">
      <c r="A67" s="165" t="s">
        <v>33</v>
      </c>
      <c r="B67" s="166"/>
      <c r="C67" s="167">
        <f>C62*'[1]GR yr-yr'!B168</f>
        <v>199.66372730916183</v>
      </c>
      <c r="D67" s="168"/>
      <c r="E67" s="167">
        <f>E62*'[1]GR yr-yr'!C168</f>
        <v>73.977672477730778</v>
      </c>
      <c r="F67" s="167"/>
      <c r="G67" s="167">
        <f>G62*'[1]GR yr-yr'!D168</f>
        <v>285.59325030210601</v>
      </c>
      <c r="H67" s="167"/>
      <c r="I67" s="167">
        <f>I62*'[1]GR yr-yr'!E168</f>
        <v>2.7115181947721658</v>
      </c>
      <c r="J67" s="167"/>
      <c r="K67" s="167">
        <f>K62*'[1]GR yr-yr'!F168</f>
        <v>176.2778556158415</v>
      </c>
      <c r="L67" s="178"/>
      <c r="M67" s="169">
        <f>M62*'[1]GR yr-yr'!G168</f>
        <v>0.1558650254593105</v>
      </c>
      <c r="N67" s="167"/>
      <c r="O67" s="167">
        <f>O62*'[1]GR yr-yr'!H168</f>
        <v>3.7676911863692015</v>
      </c>
      <c r="P67" s="167"/>
      <c r="Q67" s="167">
        <f>Q62*'[1]GR yr-yr'!I168</f>
        <v>1016.5794044572093</v>
      </c>
      <c r="R67" s="178"/>
      <c r="S67" s="167">
        <f>S62*'[1]GR yr-yr'!J168</f>
        <v>21833.663691145164</v>
      </c>
      <c r="T67" s="178"/>
      <c r="U67" s="167">
        <f>U62*'[1]GR yr-yr'!K168</f>
        <v>137.928666459922</v>
      </c>
      <c r="V67" s="178"/>
      <c r="W67" s="167">
        <f>W62*'[1]GR yr-yr'!L168</f>
        <v>346.09306768385437</v>
      </c>
      <c r="X67" s="179"/>
      <c r="Y67" s="165" t="str">
        <f>A67</f>
        <v>Q4</v>
      </c>
      <c r="Z67" s="167">
        <f>C67/AM67*100</f>
        <v>1449.6886214725398</v>
      </c>
      <c r="AA67" s="167"/>
      <c r="AB67" s="167">
        <f>E67/AO67*100</f>
        <v>1044.0542105800109</v>
      </c>
      <c r="AC67" s="167">
        <f>G67/AP67*100</f>
        <v>8203.1267832329995</v>
      </c>
      <c r="AD67" s="167">
        <f>I67/AQ67*100</f>
        <v>86.564012478881196</v>
      </c>
      <c r="AE67" s="167">
        <f>K67/AR67*100</f>
        <v>985.21983632042236</v>
      </c>
      <c r="AF67" s="167">
        <f>M67/AS67*100</f>
        <v>0.10371314400356936</v>
      </c>
      <c r="AG67" s="167">
        <f>O67/AT67*100</f>
        <v>20.9617818882937</v>
      </c>
      <c r="AH67" s="167">
        <f>Q67/AU67*100</f>
        <v>3244.9328202261045</v>
      </c>
      <c r="AI67" s="167">
        <f>S67/AV67*100</f>
        <v>72923.037458918829</v>
      </c>
      <c r="AJ67" s="167">
        <f>U67/AW67*100</f>
        <v>126.40300761588874</v>
      </c>
      <c r="AK67" s="174">
        <f>W67/AX67*100</f>
        <v>3748.4242147607588</v>
      </c>
      <c r="AL67" s="165" t="str">
        <f>Y67</f>
        <v>Q4</v>
      </c>
      <c r="AM67" s="167">
        <f>AM62*'[1]GR yr-yr'!Z168</f>
        <v>13.772869866796004</v>
      </c>
      <c r="AN67" s="167"/>
      <c r="AO67" s="167">
        <f>AO62*'[1]GR yr-yr'!AA168</f>
        <v>7.0856160272207926</v>
      </c>
      <c r="AP67" s="167">
        <f>AP62*'[1]GR yr-yr'!AB168</f>
        <v>3.4815169611403789</v>
      </c>
      <c r="AQ67" s="167">
        <f>AQ62*'[1]GR yr-yr'!AC168</f>
        <v>3.1323850606320822</v>
      </c>
      <c r="AR67" s="167">
        <f>AR62*'[1]GR yr-yr'!AD168</f>
        <v>17.892235734331152</v>
      </c>
      <c r="AS67" s="167">
        <f>AS62*'[1]GR yr-yr'!AE168</f>
        <v>150.28473676773919</v>
      </c>
      <c r="AT67" s="167">
        <f>AT62*'[1]GR yr-yr'!AF168</f>
        <v>17.974097843625131</v>
      </c>
      <c r="AU67" s="167">
        <f>AU62*'[1]GR yr-yr'!AG168</f>
        <v>31.328211114902984</v>
      </c>
      <c r="AV67" s="167">
        <f>AV62*'[1]GR yr-yr'!AH168</f>
        <v>29.940694260637667</v>
      </c>
      <c r="AW67" s="167">
        <f>AW62*'[1]GR yr-yr'!AI168</f>
        <v>109.11818402221665</v>
      </c>
      <c r="AX67" s="174">
        <f>AX62*'[1]GR yr-yr'!AJ168</f>
        <v>9.2330282768153431</v>
      </c>
      <c r="AY67" s="165" t="str">
        <f>AL67</f>
        <v>Q4</v>
      </c>
      <c r="AZ67" s="167">
        <f>AZ62*'[1]GR yr-yr'!AL168</f>
        <v>514.87213414110954</v>
      </c>
      <c r="BA67" s="168"/>
      <c r="BB67" s="167">
        <f>BB62*'[1]GR yr-yr'!AM168</f>
        <v>387.34982068763122</v>
      </c>
      <c r="BC67" s="167">
        <f>BC62*'[1]GR yr-yr'!AN168</f>
        <v>67.082356611816465</v>
      </c>
      <c r="BD67" s="167">
        <f>BD62*'[1]GR yr-yr'!AO168</f>
        <v>534.64201598481247</v>
      </c>
      <c r="BE67" s="167">
        <f>BE62*'[1]GR yr-yr'!AP168</f>
        <v>151.66461323023645</v>
      </c>
      <c r="BF67" s="167">
        <f>BF62*'[1]GR yr-yr'!AQ168</f>
        <v>247.91621970257125</v>
      </c>
      <c r="BG67" s="167">
        <f>BG62*'[1]GR yr-yr'!AR168</f>
        <v>195.2408760774068</v>
      </c>
      <c r="BH67" s="167">
        <f>BH62*'[1]GR yr-yr'!AS168</f>
        <v>1146.082085113444</v>
      </c>
      <c r="BI67" s="167">
        <f>BI62*'[1]GR yr-yr'!AT168</f>
        <v>461.24553729683259</v>
      </c>
      <c r="BJ67" s="167">
        <f>BJ62*'[1]GR yr-yr'!AU168</f>
        <v>1173.5450934163537</v>
      </c>
      <c r="BK67" s="174">
        <f>BK62*'[1]GR yr-yr'!AV168</f>
        <v>943.02907442762853</v>
      </c>
      <c r="BL67" s="165" t="str">
        <f>AY67</f>
        <v>Q4</v>
      </c>
      <c r="BM67" s="167">
        <f>AZ67/AM67*100</f>
        <v>3738.3068243632856</v>
      </c>
      <c r="BN67" s="168"/>
      <c r="BO67" s="167">
        <f t="shared" si="0"/>
        <v>5466.7063414041968</v>
      </c>
      <c r="BP67" s="167">
        <f t="shared" si="0"/>
        <v>1926.8140112648907</v>
      </c>
      <c r="BQ67" s="167">
        <f t="shared" si="0"/>
        <v>17068.208589812624</v>
      </c>
      <c r="BR67" s="167">
        <f t="shared" si="0"/>
        <v>847.65601952821578</v>
      </c>
      <c r="BS67" s="167">
        <f t="shared" si="0"/>
        <v>164.96433705421381</v>
      </c>
      <c r="BT67" s="167">
        <f t="shared" si="0"/>
        <v>1086.2346348395606</v>
      </c>
      <c r="BU67" s="167">
        <f t="shared" si="0"/>
        <v>3658.3068241909514</v>
      </c>
      <c r="BV67" s="167">
        <f t="shared" si="0"/>
        <v>1540.5305344012058</v>
      </c>
      <c r="BW67" s="167">
        <f t="shared" si="0"/>
        <v>1075.4807770420903</v>
      </c>
      <c r="BX67" s="174">
        <f t="shared" si="0"/>
        <v>10213.648720167228</v>
      </c>
      <c r="BY67" s="165" t="str">
        <f>BL67</f>
        <v>Q4</v>
      </c>
      <c r="BZ67" s="167">
        <f>BM67/'[1]GR yr-yr'!$BW168*100</f>
        <v>207.57738162249774</v>
      </c>
      <c r="CA67" s="167">
        <f>BN67/'[1]GR yr-yr'!$BW168*100</f>
        <v>0</v>
      </c>
      <c r="CB67" s="167">
        <f>BO67/'[1]GR yr-yr'!$BW168*100</f>
        <v>303.55041513775751</v>
      </c>
      <c r="CC67" s="167">
        <f>BP67/'[1]GR yr-yr'!$BW168*100</f>
        <v>106.99041735292292</v>
      </c>
      <c r="CD67" s="167">
        <f>BQ67/'[1]GR yr-yr'!$BW168*100</f>
        <v>947.74832952973952</v>
      </c>
      <c r="CE67" s="167">
        <f>BR67/'[1]GR yr-yr'!$BW168*100</f>
        <v>47.067890710170538</v>
      </c>
      <c r="CF67" s="167">
        <f>BS67/'[1]GR yr-yr'!$BW168*100</f>
        <v>9.159993215013106</v>
      </c>
      <c r="CG67" s="167">
        <f>BT67/'[1]GR yr-yr'!$BW168*100</f>
        <v>60.315472196712925</v>
      </c>
      <c r="CH67" s="167">
        <f>BU67/'[1]GR yr-yr'!$BW168*100</f>
        <v>203.13521265516025</v>
      </c>
      <c r="CI67" s="167">
        <f>BV67/'[1]GR yr-yr'!$BW168*100</f>
        <v>85.541211480139751</v>
      </c>
      <c r="CJ67" s="167">
        <f>BW67/'[1]GR yr-yr'!$BW168*100</f>
        <v>59.718341530660709</v>
      </c>
      <c r="CK67" s="174">
        <f>BX67/'[1]GR yr-yr'!$BW168*100</f>
        <v>567.13441612845429</v>
      </c>
    </row>
    <row r="68" spans="1:89" s="151" customFormat="1" ht="14.25" hidden="1" customHeight="1" thickTop="1" x14ac:dyDescent="0.2">
      <c r="A68" s="175" t="s">
        <v>48</v>
      </c>
      <c r="B68" s="176"/>
      <c r="C68" s="154"/>
      <c r="D68" s="157"/>
      <c r="E68" s="154"/>
      <c r="F68" s="154"/>
      <c r="G68" s="154"/>
      <c r="H68" s="154"/>
      <c r="I68" s="154"/>
      <c r="J68" s="154"/>
      <c r="K68" s="154"/>
      <c r="L68" s="163"/>
      <c r="M68" s="155"/>
      <c r="N68" s="154"/>
      <c r="O68" s="154"/>
      <c r="P68" s="154"/>
      <c r="Q68" s="154"/>
      <c r="R68" s="163"/>
      <c r="S68" s="154"/>
      <c r="T68" s="163"/>
      <c r="U68" s="154"/>
      <c r="V68" s="163"/>
      <c r="W68" s="154"/>
      <c r="X68" s="164"/>
      <c r="Y68" s="175" t="str">
        <f>A68</f>
        <v>2009</v>
      </c>
      <c r="Z68" s="154"/>
      <c r="AA68" s="153"/>
      <c r="AB68" s="154"/>
      <c r="AC68" s="158"/>
      <c r="AD68" s="158"/>
      <c r="AE68" s="158"/>
      <c r="AF68" s="158"/>
      <c r="AG68" s="158"/>
      <c r="AH68" s="158"/>
      <c r="AI68" s="158"/>
      <c r="AJ68" s="158"/>
      <c r="AK68" s="159"/>
      <c r="AL68" s="175" t="str">
        <f>Y68</f>
        <v>2009</v>
      </c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61"/>
      <c r="AY68" s="175" t="str">
        <f>AL68</f>
        <v>2009</v>
      </c>
      <c r="AZ68" s="154"/>
      <c r="BA68" s="153"/>
      <c r="BB68" s="154"/>
      <c r="BC68" s="154"/>
      <c r="BD68" s="154"/>
      <c r="BE68" s="154"/>
      <c r="BF68" s="154"/>
      <c r="BG68" s="154"/>
      <c r="BH68" s="154"/>
      <c r="BI68" s="154"/>
      <c r="BJ68" s="154"/>
      <c r="BK68" s="161"/>
      <c r="BL68" s="175" t="str">
        <f>AY68</f>
        <v>2009</v>
      </c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61"/>
      <c r="BY68" s="175" t="str">
        <f>BL68</f>
        <v>2009</v>
      </c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61"/>
    </row>
    <row r="69" spans="1:89" s="162" customFormat="1" ht="15" hidden="1" customHeight="1" x14ac:dyDescent="0.2">
      <c r="A69" s="152" t="s">
        <v>30</v>
      </c>
      <c r="B69" s="153"/>
      <c r="C69" s="154">
        <f>C64*'[1]GR yr-yr'!B170</f>
        <v>580.69047821329616</v>
      </c>
      <c r="D69" s="157"/>
      <c r="E69" s="154">
        <f>E64*'[1]GR yr-yr'!C170</f>
        <v>224.72967156380864</v>
      </c>
      <c r="F69" s="154"/>
      <c r="G69" s="154">
        <f>G64*'[1]GR yr-yr'!D170</f>
        <v>786.85125755773379</v>
      </c>
      <c r="H69" s="154"/>
      <c r="I69" s="154">
        <f>I64*'[1]GR yr-yr'!E170</f>
        <v>22.44499149004124</v>
      </c>
      <c r="J69" s="154"/>
      <c r="K69" s="154">
        <f>K64*'[1]GR yr-yr'!F170</f>
        <v>55.880102713198667</v>
      </c>
      <c r="L69" s="163"/>
      <c r="M69" s="155">
        <f>M64*'[1]GR yr-yr'!G170</f>
        <v>9.545163345069968E-2</v>
      </c>
      <c r="N69" s="154"/>
      <c r="O69" s="154">
        <f>O64*'[1]GR yr-yr'!H170</f>
        <v>6.9750887638131776</v>
      </c>
      <c r="P69" s="154"/>
      <c r="Q69" s="154">
        <f>Q64*'[1]GR yr-yr'!I170</f>
        <v>1940.1207060594236</v>
      </c>
      <c r="R69" s="163"/>
      <c r="S69" s="154">
        <f>S64*'[1]GR yr-yr'!J170</f>
        <v>62437.8831880996</v>
      </c>
      <c r="T69" s="163"/>
      <c r="U69" s="154">
        <f>U64*'[1]GR yr-yr'!K170</f>
        <v>342.59824020228933</v>
      </c>
      <c r="V69" s="163"/>
      <c r="W69" s="154">
        <f>W64*'[1]GR yr-yr'!L170</f>
        <v>871.58782275088811</v>
      </c>
      <c r="X69" s="156"/>
      <c r="Y69" s="152" t="s">
        <v>30</v>
      </c>
      <c r="Z69" s="154">
        <f>C69/AM69*100</f>
        <v>2994.4425938341096</v>
      </c>
      <c r="AA69" s="154"/>
      <c r="AB69" s="154">
        <f>E69/AO69*100</f>
        <v>1733.1137082892483</v>
      </c>
      <c r="AC69" s="154">
        <f>G69/AP69*100</f>
        <v>25244.535890991683</v>
      </c>
      <c r="AD69" s="154">
        <f>I69/AQ69*100</f>
        <v>104.07943611655097</v>
      </c>
      <c r="AE69" s="154">
        <f>K69/AR69*100</f>
        <v>228.92110818969749</v>
      </c>
      <c r="AF69" s="154">
        <f>M69/AS69*100</f>
        <v>6.7515111725697324E-2</v>
      </c>
      <c r="AG69" s="154">
        <f>O69/AT69*100</f>
        <v>10.711167010572868</v>
      </c>
      <c r="AH69" s="154">
        <f>Q69/AU69*100</f>
        <v>6367.6851799063816</v>
      </c>
      <c r="AI69" s="154">
        <f>S69/AV69*100</f>
        <v>99975.200893681307</v>
      </c>
      <c r="AJ69" s="154">
        <f>U69/AW69*100</f>
        <v>354.45312536773872</v>
      </c>
      <c r="AK69" s="161">
        <f>W69/AX69*100</f>
        <v>11509.011958027944</v>
      </c>
      <c r="AL69" s="152" t="s">
        <v>30</v>
      </c>
      <c r="AM69" s="154">
        <f>AM64*'[1]GR yr-yr'!Z170</f>
        <v>19.392272852683917</v>
      </c>
      <c r="AN69" s="154"/>
      <c r="AO69" s="154">
        <f>AO64*'[1]GR yr-yr'!AA170</f>
        <v>12.96681634268756</v>
      </c>
      <c r="AP69" s="154">
        <f>AP64*'[1]GR yr-yr'!AB170</f>
        <v>3.1169171061628251</v>
      </c>
      <c r="AQ69" s="154">
        <f>AQ64*'[1]GR yr-yr'!AC170</f>
        <v>21.565250857918492</v>
      </c>
      <c r="AR69" s="154">
        <f>AR64*'[1]GR yr-yr'!AD170</f>
        <v>24.410201031742837</v>
      </c>
      <c r="AS69" s="154">
        <f>AS64*'[1]GR yr-yr'!AE170</f>
        <v>141.37817595341292</v>
      </c>
      <c r="AT69" s="154">
        <f>AT64*'[1]GR yr-yr'!AF170</f>
        <v>65.119783464566922</v>
      </c>
      <c r="AU69" s="154">
        <f>AU64*'[1]GR yr-yr'!AG170</f>
        <v>30.468225913265822</v>
      </c>
      <c r="AV69" s="154">
        <f>AV64*'[1]GR yr-yr'!AH170</f>
        <v>62.453371065989856</v>
      </c>
      <c r="AW69" s="154">
        <f>AW64*'[1]GR yr-yr'!AI170</f>
        <v>96.655443465719159</v>
      </c>
      <c r="AX69" s="161">
        <f>AX64*'[1]GR yr-yr'!AJ170</f>
        <v>7.5730899049324973</v>
      </c>
      <c r="AY69" s="152" t="s">
        <v>30</v>
      </c>
      <c r="AZ69" s="154">
        <f>AZ64*'[1]GR yr-yr'!AL170</f>
        <v>410.96520632481764</v>
      </c>
      <c r="BA69" s="157"/>
      <c r="BB69" s="154">
        <f>BB64*'[1]GR yr-yr'!AM170</f>
        <v>265.45656101089861</v>
      </c>
      <c r="BC69" s="154">
        <f>BC64*'[1]GR yr-yr'!AN170</f>
        <v>39.355550317739947</v>
      </c>
      <c r="BD69" s="154">
        <f>BD64*'[1]GR yr-yr'!AO170</f>
        <v>588.01275791763078</v>
      </c>
      <c r="BE69" s="154">
        <f>BE64*'[1]GR yr-yr'!AP170</f>
        <v>187.18713525493465</v>
      </c>
      <c r="BF69" s="154">
        <f>BF64*'[1]GR yr-yr'!AQ170</f>
        <v>181.87082164975203</v>
      </c>
      <c r="BG69" s="154">
        <f>BG64*'[1]GR yr-yr'!AR170</f>
        <v>138.99114369073047</v>
      </c>
      <c r="BH69" s="154">
        <f>BH64*'[1]GR yr-yr'!AS170</f>
        <v>829.04436274538818</v>
      </c>
      <c r="BI69" s="154">
        <f>BI64*'[1]GR yr-yr'!AT170</f>
        <v>635.86884704519946</v>
      </c>
      <c r="BJ69" s="154">
        <f>BJ64*'[1]GR yr-yr'!AU170</f>
        <v>867.41469684719937</v>
      </c>
      <c r="BK69" s="161">
        <f>BK64*'[1]GR yr-yr'!AV170</f>
        <v>386.26139466377089</v>
      </c>
      <c r="BL69" s="152" t="s">
        <v>30</v>
      </c>
      <c r="BM69" s="154">
        <f>AZ69/AM69*100</f>
        <v>2119.2214520018961</v>
      </c>
      <c r="BN69" s="157"/>
      <c r="BO69" s="154">
        <f t="shared" ref="BO69:BX78" si="1">BB69/AO69*100</f>
        <v>2047.1992044569895</v>
      </c>
      <c r="BP69" s="154">
        <f t="shared" si="1"/>
        <v>1262.6434703677373</v>
      </c>
      <c r="BQ69" s="154">
        <f t="shared" si="1"/>
        <v>2726.6678314651731</v>
      </c>
      <c r="BR69" s="154">
        <f t="shared" si="1"/>
        <v>766.83979378751508</v>
      </c>
      <c r="BS69" s="154">
        <f t="shared" si="1"/>
        <v>128.64136944989463</v>
      </c>
      <c r="BT69" s="154">
        <f t="shared" si="1"/>
        <v>213.43919819137383</v>
      </c>
      <c r="BU69" s="154">
        <f t="shared" si="1"/>
        <v>2721.0129172122997</v>
      </c>
      <c r="BV69" s="154">
        <f t="shared" si="1"/>
        <v>1018.1497590791759</v>
      </c>
      <c r="BW69" s="154">
        <f t="shared" si="1"/>
        <v>897.4297419212046</v>
      </c>
      <c r="BX69" s="161">
        <f t="shared" si="1"/>
        <v>5100.4464427682487</v>
      </c>
      <c r="BY69" s="152" t="s">
        <v>30</v>
      </c>
      <c r="BZ69" s="154">
        <f>BM69/'[1]GR yr-yr'!$BW170*100</f>
        <v>116.85244042615986</v>
      </c>
      <c r="CA69" s="154">
        <f>BN69/'[1]GR yr-yr'!$BW170*100</f>
        <v>0</v>
      </c>
      <c r="CB69" s="154">
        <f>BO69/'[1]GR yr-yr'!$BW170*100</f>
        <v>112.88118231028467</v>
      </c>
      <c r="CC69" s="154">
        <f>BP69/'[1]GR yr-yr'!$BW170*100</f>
        <v>69.62130869393151</v>
      </c>
      <c r="CD69" s="154">
        <f>BQ69/'[1]GR yr-yr'!$BW170*100</f>
        <v>150.34662377413758</v>
      </c>
      <c r="CE69" s="154">
        <f>BR69/'[1]GR yr-yr'!$BW170*100</f>
        <v>42.28302862606364</v>
      </c>
      <c r="CF69" s="154">
        <f>BS69/'[1]GR yr-yr'!$BW170*100</f>
        <v>7.0931982808042955</v>
      </c>
      <c r="CG69" s="154">
        <f>BT69/'[1]GR yr-yr'!$BW170*100</f>
        <v>11.768893320565784</v>
      </c>
      <c r="CH69" s="154">
        <f>BU69/'[1]GR yr-yr'!$BW170*100</f>
        <v>150.03481561920188</v>
      </c>
      <c r="CI69" s="154">
        <f>BV69/'[1]GR yr-yr'!$BW170*100</f>
        <v>56.140090482437209</v>
      </c>
      <c r="CJ69" s="154">
        <f>BW69/'[1]GR yr-yr'!$BW170*100</f>
        <v>49.483670220236029</v>
      </c>
      <c r="CK69" s="161">
        <f>BX69/'[1]GR yr-yr'!$BW170*100</f>
        <v>281.23517414255701</v>
      </c>
    </row>
    <row r="70" spans="1:89" s="162" customFormat="1" ht="15" hidden="1" customHeight="1" x14ac:dyDescent="0.2">
      <c r="A70" s="152" t="s">
        <v>31</v>
      </c>
      <c r="B70" s="153"/>
      <c r="C70" s="154">
        <f>C65*'[1]GR yr-yr'!B171</f>
        <v>738.51979417557891</v>
      </c>
      <c r="D70" s="180"/>
      <c r="E70" s="154">
        <f>E65*'[1]GR yr-yr'!C171</f>
        <v>239.19242594181912</v>
      </c>
      <c r="F70" s="180"/>
      <c r="G70" s="154">
        <f>G65*'[1]GR yr-yr'!D17</f>
        <v>877.4922589646967</v>
      </c>
      <c r="H70" s="180"/>
      <c r="I70" s="154">
        <f>I65*'[1]GR yr-yr'!E17</f>
        <v>1.9936312774966611</v>
      </c>
      <c r="J70" s="154"/>
      <c r="K70" s="154">
        <f>K65*'[1]GR yr-yr'!F17</f>
        <v>503.20107176686332</v>
      </c>
      <c r="L70" s="180"/>
      <c r="M70" s="155">
        <f>M65*'[1]GR yr-yr'!G17</f>
        <v>0.10391026442323338</v>
      </c>
      <c r="N70" s="154"/>
      <c r="O70" s="154">
        <f>O65*'[1]GR yr-yr'!H17</f>
        <v>3.1266186959957336</v>
      </c>
      <c r="P70" s="180"/>
      <c r="Q70" s="154">
        <f>Q65*'[1]GR yr-yr'!I17</f>
        <v>2234.6238446640136</v>
      </c>
      <c r="R70" s="180"/>
      <c r="S70" s="154">
        <f>S65*'[1]GR yr-yr'!J17</f>
        <v>62816.125327266935</v>
      </c>
      <c r="T70" s="163"/>
      <c r="U70" s="154">
        <f>U65*'[1]GR yr-yr'!K17</f>
        <v>247.14158022605864</v>
      </c>
      <c r="V70" s="163"/>
      <c r="W70" s="154">
        <f>W65*'[1]GR yr-yr'!L17</f>
        <v>1178.451800176874</v>
      </c>
      <c r="X70" s="181"/>
      <c r="Y70" s="152" t="s">
        <v>31</v>
      </c>
      <c r="Z70" s="154">
        <f>C70/AM70*100</f>
        <v>6333.5163758749768</v>
      </c>
      <c r="AA70" s="157"/>
      <c r="AB70" s="154">
        <f>E70/AO70*100</f>
        <v>2461.7828087505627</v>
      </c>
      <c r="AC70" s="154">
        <f>G70/AP70*100</f>
        <v>53372.529154411823</v>
      </c>
      <c r="AD70" s="154">
        <f>I70/AQ70*100</f>
        <v>11.437502860913565</v>
      </c>
      <c r="AE70" s="154">
        <f>K70/AR70*100</f>
        <v>635.98078183229813</v>
      </c>
      <c r="AF70" s="154">
        <f>M70/AS70*100</f>
        <v>6.4743848927903302E-2</v>
      </c>
      <c r="AG70" s="154">
        <f>O70/AT70*100</f>
        <v>5.4222120155951243</v>
      </c>
      <c r="AH70" s="154">
        <f>Q70/AU70*100</f>
        <v>14516.654180113539</v>
      </c>
      <c r="AI70" s="154">
        <f>S70/AV70*100</f>
        <v>278884.51156697038</v>
      </c>
      <c r="AJ70" s="154">
        <f>U70/AW70*100</f>
        <v>174.58896736239274</v>
      </c>
      <c r="AK70" s="161">
        <f>W70/AX70*100</f>
        <v>40116.599529895844</v>
      </c>
      <c r="AL70" s="152" t="s">
        <v>31</v>
      </c>
      <c r="AM70" s="154">
        <f>AM65*'[1]GR yr-yr'!Z171</f>
        <v>11.6605018499467</v>
      </c>
      <c r="AN70" s="154"/>
      <c r="AO70" s="154">
        <f>AO65*'[1]GR yr-yr'!AA171</f>
        <v>9.7162278122828116</v>
      </c>
      <c r="AP70" s="154">
        <f>AP65*'[1]GR yr-yr'!AB171</f>
        <v>1.6440897084453836</v>
      </c>
      <c r="AQ70" s="154">
        <f>AQ65*'[1]GR yr-yr'!AC171</f>
        <v>17.43065161810522</v>
      </c>
      <c r="AR70" s="154">
        <f>AR65*'[1]GR yr-yr'!AD171</f>
        <v>79.122056222691413</v>
      </c>
      <c r="AS70" s="154">
        <f>AS65*'[1]GR yr-yr'!AE171</f>
        <v>160.49441938329085</v>
      </c>
      <c r="AT70" s="154">
        <f>AT65*'[1]GR yr-yr'!AF171</f>
        <v>57.663158264617692</v>
      </c>
      <c r="AU70" s="154">
        <f>AU65*'[1]GR yr-yr'!AG171</f>
        <v>15.393518485307997</v>
      </c>
      <c r="AV70" s="154">
        <f>AV65*'[1]GR yr-yr'!AH171</f>
        <v>22.524063804878057</v>
      </c>
      <c r="AW70" s="154">
        <f>AW65*'[1]GR yr-yr'!AI171</f>
        <v>141.55624147376341</v>
      </c>
      <c r="AX70" s="161">
        <f>AX65*'[1]GR yr-yr'!AJ171</f>
        <v>2.9375665285355597</v>
      </c>
      <c r="AY70" s="152" t="s">
        <v>31</v>
      </c>
      <c r="AZ70" s="154">
        <f>AZ65*'[1]GR yr-yr'!AL171</f>
        <v>352.50840215606405</v>
      </c>
      <c r="BA70" s="157"/>
      <c r="BB70" s="154">
        <f>BB65*'[1]GR yr-yr'!AM171</f>
        <v>221.70184357571046</v>
      </c>
      <c r="BC70" s="154">
        <f>BC65*'[1]GR yr-yr'!AN171</f>
        <v>45.248764285848743</v>
      </c>
      <c r="BD70" s="154">
        <f>BD65*'[1]GR yr-yr'!AO171</f>
        <v>422.59584856116908</v>
      </c>
      <c r="BE70" s="154">
        <f>BE65*'[1]GR yr-yr'!AP171</f>
        <v>220.77050850400062</v>
      </c>
      <c r="BF70" s="154">
        <f>BF65*'[1]GR yr-yr'!AQ171</f>
        <v>272.43007633227057</v>
      </c>
      <c r="BG70" s="154">
        <f>BG65*'[1]GR yr-yr'!AR171</f>
        <v>138.9519836301198</v>
      </c>
      <c r="BH70" s="154">
        <f>BH65*'[1]GR yr-yr'!AS171</f>
        <v>895.05139458997053</v>
      </c>
      <c r="BI70" s="154">
        <f>BI65*'[1]GR yr-yr'!AT171</f>
        <v>337.38663335713994</v>
      </c>
      <c r="BJ70" s="154">
        <f>BJ65*'[1]GR yr-yr'!AU171</f>
        <v>1199.6355216741536</v>
      </c>
      <c r="BK70" s="161">
        <f>BK65*'[1]GR yr-yr'!AV171</f>
        <v>809.5234331013371</v>
      </c>
      <c r="BL70" s="152" t="s">
        <v>31</v>
      </c>
      <c r="BM70" s="154">
        <f>AZ70/AM70*100</f>
        <v>3023.0980337923911</v>
      </c>
      <c r="BN70" s="157"/>
      <c r="BO70" s="154">
        <f t="shared" si="1"/>
        <v>2281.7686849154061</v>
      </c>
      <c r="BP70" s="154">
        <f t="shared" si="1"/>
        <v>2752.2077447121187</v>
      </c>
      <c r="BQ70" s="154">
        <f t="shared" si="1"/>
        <v>2424.4409091523503</v>
      </c>
      <c r="BR70" s="154">
        <f t="shared" si="1"/>
        <v>279.02524156176548</v>
      </c>
      <c r="BS70" s="154">
        <f t="shared" si="1"/>
        <v>169.74426735776797</v>
      </c>
      <c r="BT70" s="154">
        <f t="shared" si="1"/>
        <v>240.97185761568181</v>
      </c>
      <c r="BU70" s="154">
        <f t="shared" si="1"/>
        <v>5814.4692225122708</v>
      </c>
      <c r="BV70" s="154">
        <f t="shared" si="1"/>
        <v>1497.8941468105404</v>
      </c>
      <c r="BW70" s="154">
        <f t="shared" si="1"/>
        <v>847.46211766049089</v>
      </c>
      <c r="BX70" s="161">
        <f t="shared" si="1"/>
        <v>27557.620405788799</v>
      </c>
      <c r="BY70" s="152" t="s">
        <v>31</v>
      </c>
      <c r="BZ70" s="154">
        <f>BM70/'[1]GR yr-yr'!$BW171*100</f>
        <v>165.58097396873134</v>
      </c>
      <c r="CA70" s="154">
        <f>BN70/'[1]GR yr-yr'!$BW171*100</f>
        <v>0</v>
      </c>
      <c r="CB70" s="154">
        <f>BO70/'[1]GR yr-yr'!$BW171*100</f>
        <v>124.97692003248828</v>
      </c>
      <c r="CC70" s="154">
        <f>BP70/'[1]GR yr-yr'!$BW171*100</f>
        <v>150.74378463408237</v>
      </c>
      <c r="CD70" s="154">
        <f>BQ70/'[1]GR yr-yr'!$BW171*100</f>
        <v>132.79135594669614</v>
      </c>
      <c r="CE70" s="154">
        <f>BR70/'[1]GR yr-yr'!$BW171*100</f>
        <v>15.282756544186388</v>
      </c>
      <c r="CF70" s="154">
        <f>BS70/'[1]GR yr-yr'!$BW171*100</f>
        <v>9.2972245029875005</v>
      </c>
      <c r="CG70" s="154">
        <f>BT70/'[1]GR yr-yr'!$BW171*100</f>
        <v>13.198498506184789</v>
      </c>
      <c r="CH70" s="154">
        <f>BU70/'[1]GR yr-yr'!$BW171*100</f>
        <v>318.46981679486981</v>
      </c>
      <c r="CI70" s="154">
        <f>BV70/'[1]GR yr-yr'!$BW171*100</f>
        <v>82.042583124508724</v>
      </c>
      <c r="CJ70" s="154">
        <f>BW70/'[1]GR yr-yr'!$BW171*100</f>
        <v>46.417152627960164</v>
      </c>
      <c r="CK70" s="161">
        <f>BX70/'[1]GR yr-yr'!$BW171*100</f>
        <v>1509.3846034913126</v>
      </c>
    </row>
    <row r="71" spans="1:89" s="162" customFormat="1" ht="15" hidden="1" customHeight="1" x14ac:dyDescent="0.2">
      <c r="A71" s="152" t="s">
        <v>32</v>
      </c>
      <c r="B71" s="153"/>
      <c r="C71" s="154">
        <f>C66*'[1]GR yr-yr'!B172</f>
        <v>239.4756963213124</v>
      </c>
      <c r="D71" s="157"/>
      <c r="E71" s="154">
        <f>E66*'[1]GR yr-yr'!C172</f>
        <v>139.46770599994389</v>
      </c>
      <c r="F71" s="154"/>
      <c r="G71" s="154">
        <f>G66*'[1]GR yr-yr'!D172</f>
        <v>441.92992795130272</v>
      </c>
      <c r="H71" s="154"/>
      <c r="I71" s="154">
        <f>I66*'[1]GR yr-yr'!E172</f>
        <v>10.496392197909865</v>
      </c>
      <c r="J71" s="154"/>
      <c r="K71" s="154">
        <f>K66*'[1]GR yr-yr'!F172</f>
        <v>98.984386367059642</v>
      </c>
      <c r="L71" s="163"/>
      <c r="M71" s="155">
        <f>M66*'[1]GR yr-yr'!G172</f>
        <v>0.3362715607447756</v>
      </c>
      <c r="N71" s="154"/>
      <c r="O71" s="154">
        <f>O66*'[1]GR yr-yr'!H172</f>
        <v>19.520950498935559</v>
      </c>
      <c r="P71" s="154"/>
      <c r="Q71" s="154">
        <f>Q66*'[1]GR yr-yr'!I172</f>
        <v>557.03624552142412</v>
      </c>
      <c r="R71" s="163"/>
      <c r="S71" s="154">
        <f>S66*'[1]GR yr-yr'!J172</f>
        <v>17294.521474300465</v>
      </c>
      <c r="T71" s="163"/>
      <c r="U71" s="154">
        <f>U66*'[1]GR yr-yr'!K172</f>
        <v>112.63085843938208</v>
      </c>
      <c r="V71" s="163"/>
      <c r="W71" s="154">
        <f>W66*'[1]GR yr-yr'!L172</f>
        <v>434.7839610895175</v>
      </c>
      <c r="X71" s="164"/>
      <c r="Y71" s="152" t="str">
        <f>A71</f>
        <v>Q3</v>
      </c>
      <c r="Z71" s="154">
        <f>C71/AM71*100</f>
        <v>983.16478010772369</v>
      </c>
      <c r="AA71" s="157"/>
      <c r="AB71" s="154">
        <f>E71/AO71*100</f>
        <v>639.75099418105287</v>
      </c>
      <c r="AC71" s="154">
        <f>G71/AP71*100</f>
        <v>8916.9749310423776</v>
      </c>
      <c r="AD71" s="154">
        <f>I71/AQ71*100</f>
        <v>62.06694538357165</v>
      </c>
      <c r="AE71" s="154">
        <f>K71/AR71*100</f>
        <v>36.755770313177138</v>
      </c>
      <c r="AF71" s="154">
        <f>M71/AS71*100</f>
        <v>0.3952592759606694</v>
      </c>
      <c r="AG71" s="154">
        <f>O71/AT71*100</f>
        <v>29.257747716867012</v>
      </c>
      <c r="AH71" s="154">
        <f>Q71/AU71*100</f>
        <v>3156.7405646085463</v>
      </c>
      <c r="AI71" s="154">
        <f>S71/AV71*100</f>
        <v>88284.154070961435</v>
      </c>
      <c r="AJ71" s="154">
        <f>U71/AW71*100</f>
        <v>125.61623480221762</v>
      </c>
      <c r="AK71" s="161">
        <f>W71/AX71*100</f>
        <v>643.08077056413163</v>
      </c>
      <c r="AL71" s="152" t="str">
        <f>Y71</f>
        <v>Q3</v>
      </c>
      <c r="AM71" s="154">
        <f>AM66*'[1]GR yr-yr'!Z172</f>
        <v>24.357635786655564</v>
      </c>
      <c r="AN71" s="154"/>
      <c r="AO71" s="154">
        <f>AO66*'[1]GR yr-yr'!AA172</f>
        <v>21.800310944178666</v>
      </c>
      <c r="AP71" s="154">
        <f>AP66*'[1]GR yr-yr'!AB172</f>
        <v>4.9560521518662819</v>
      </c>
      <c r="AQ71" s="154">
        <f>AQ66*'[1]GR yr-yr'!AC172</f>
        <v>16.911404505316817</v>
      </c>
      <c r="AR71" s="154">
        <f>AR66*'[1]GR yr-yr'!AD172</f>
        <v>269.30298433052621</v>
      </c>
      <c r="AS71" s="154">
        <f>AS66*'[1]GR yr-yr'!AE172</f>
        <v>85.07619711832811</v>
      </c>
      <c r="AT71" s="154">
        <f>AT66*'[1]GR yr-yr'!AF172</f>
        <v>66.720619399154174</v>
      </c>
      <c r="AU71" s="154">
        <f>AU66*'[1]GR yr-yr'!AG172</f>
        <v>17.645930481794274</v>
      </c>
      <c r="AV71" s="154">
        <f>AV66*'[1]GR yr-yr'!AH172</f>
        <v>19.589609999999997</v>
      </c>
      <c r="AW71" s="154">
        <f>AW66*'[1]GR yr-yr'!AI172</f>
        <v>89.662660735468648</v>
      </c>
      <c r="AX71" s="161">
        <f>AX66*'[1]GR yr-yr'!AJ172</f>
        <v>67.609541598967539</v>
      </c>
      <c r="AY71" s="152" t="s">
        <v>32</v>
      </c>
      <c r="AZ71" s="154">
        <f>AZ66*'[1]GR yr-yr'!AL172</f>
        <v>1134.1942751152492</v>
      </c>
      <c r="BA71" s="157"/>
      <c r="BB71" s="154">
        <f>BB66*'[1]GR yr-yr'!AM172</f>
        <v>383.29015649164796</v>
      </c>
      <c r="BC71" s="154">
        <f>BC66*'[1]GR yr-yr'!AN172</f>
        <v>66.80671123142919</v>
      </c>
      <c r="BD71" s="154">
        <f>BD66*'[1]GR yr-yr'!AO172</f>
        <v>485.53620180899617</v>
      </c>
      <c r="BE71" s="154">
        <f>BE66*'[1]GR yr-yr'!AP172</f>
        <v>247.23240074196838</v>
      </c>
      <c r="BF71" s="154">
        <f>BF66*'[1]GR yr-yr'!AQ172</f>
        <v>32.289554341626882</v>
      </c>
      <c r="BG71" s="154">
        <f>BG66*'[1]GR yr-yr'!AR172</f>
        <v>139.17882490596463</v>
      </c>
      <c r="BH71" s="154">
        <f>BH66*'[1]GR yr-yr'!AS172</f>
        <v>1386.7128866850007</v>
      </c>
      <c r="BI71" s="154">
        <f>BI66*'[1]GR yr-yr'!AT172</f>
        <v>360.99030254679627</v>
      </c>
      <c r="BJ71" s="154">
        <f>BJ66*'[1]GR yr-yr'!AU172</f>
        <v>789.84014862909578</v>
      </c>
      <c r="BK71" s="161">
        <f>BK66*'[1]GR yr-yr'!AV172</f>
        <v>3422.3484263355576</v>
      </c>
      <c r="BL71" s="152" t="s">
        <v>32</v>
      </c>
      <c r="BM71" s="154">
        <f>AZ71/AM71*100</f>
        <v>4656.4218508293097</v>
      </c>
      <c r="BN71" s="157"/>
      <c r="BO71" s="154">
        <f t="shared" si="1"/>
        <v>1758.1866491404237</v>
      </c>
      <c r="BP71" s="154">
        <f t="shared" si="1"/>
        <v>1347.9824098758129</v>
      </c>
      <c r="BQ71" s="154">
        <f t="shared" si="1"/>
        <v>2871.0578216986487</v>
      </c>
      <c r="BR71" s="154">
        <f t="shared" si="1"/>
        <v>91.804552911500707</v>
      </c>
      <c r="BS71" s="154">
        <f t="shared" si="1"/>
        <v>37.953687911927943</v>
      </c>
      <c r="BT71" s="154">
        <f t="shared" si="1"/>
        <v>208.59941972860193</v>
      </c>
      <c r="BU71" s="154">
        <f t="shared" si="1"/>
        <v>7858.5421614105617</v>
      </c>
      <c r="BV71" s="154">
        <f t="shared" si="1"/>
        <v>1842.7641109077533</v>
      </c>
      <c r="BW71" s="154">
        <f t="shared" si="1"/>
        <v>880.90197430049238</v>
      </c>
      <c r="BX71" s="161">
        <f t="shared" si="1"/>
        <v>5061.9311200711054</v>
      </c>
      <c r="BY71" s="152" t="s">
        <v>32</v>
      </c>
      <c r="BZ71" s="154">
        <f>BM71/'[1]GR yr-yr'!$BW172*100</f>
        <v>251.64445847468292</v>
      </c>
      <c r="CA71" s="154">
        <f>BN71/'[1]GR yr-yr'!$BW172*100</f>
        <v>0</v>
      </c>
      <c r="CB71" s="154">
        <f>BO71/'[1]GR yr-yr'!$BW172*100</f>
        <v>95.016719144886096</v>
      </c>
      <c r="CC71" s="154">
        <f>BP71/'[1]GR yr-yr'!$BW172*100</f>
        <v>72.8482758722093</v>
      </c>
      <c r="CD71" s="154">
        <f>BQ71/'[1]GR yr-yr'!$BW172*100</f>
        <v>155.15900705220344</v>
      </c>
      <c r="CE71" s="154">
        <f>BR71/'[1]GR yr-yr'!$BW172*100</f>
        <v>4.9613432251226293</v>
      </c>
      <c r="CF71" s="154">
        <f>BS71/'[1]GR yr-yr'!$BW172*100</f>
        <v>2.0511103906990771</v>
      </c>
      <c r="CG71" s="154">
        <f>BT71/'[1]GR yr-yr'!$BW172*100</f>
        <v>11.273224312008614</v>
      </c>
      <c r="CH71" s="154">
        <f>BU71/'[1]GR yr-yr'!$BW172*100</f>
        <v>424.69489448350163</v>
      </c>
      <c r="CI71" s="154">
        <f>BV71/'[1]GR yr-yr'!$BW172*100</f>
        <v>99.587492637372023</v>
      </c>
      <c r="CJ71" s="154">
        <f>BW71/'[1]GR yr-yr'!$BW172*100</f>
        <v>47.606103440272754</v>
      </c>
      <c r="CK71" s="161">
        <f>BX71/'[1]GR yr-yr'!$BW172*100</f>
        <v>273.55917405111671</v>
      </c>
    </row>
    <row r="72" spans="1:89" s="162" customFormat="1" ht="15" hidden="1" customHeight="1" x14ac:dyDescent="0.2">
      <c r="A72" s="152" t="s">
        <v>33</v>
      </c>
      <c r="B72" s="153"/>
      <c r="C72" s="154">
        <f>C67*'[1]GR yr-yr'!B173</f>
        <v>233.61592168681744</v>
      </c>
      <c r="D72" s="157"/>
      <c r="E72" s="154">
        <f>E67*'[1]GR yr-yr'!C173</f>
        <v>82.298120153367066</v>
      </c>
      <c r="F72" s="154"/>
      <c r="G72" s="154">
        <f>G67*'[1]GR yr-yr'!D173</f>
        <v>277.75023349614742</v>
      </c>
      <c r="H72" s="154"/>
      <c r="I72" s="154">
        <f>I67*'[1]GR yr-yr'!E173</f>
        <v>6.5348357170328484</v>
      </c>
      <c r="J72" s="154"/>
      <c r="K72" s="154">
        <f>K67*'[1]GR yr-yr'!F173</f>
        <v>204.36494720977709</v>
      </c>
      <c r="L72" s="163"/>
      <c r="M72" s="155">
        <f>M67*'[1]GR yr-yr'!G173</f>
        <v>0.17988339569592163</v>
      </c>
      <c r="N72" s="154"/>
      <c r="O72" s="154">
        <f>O67*'[1]GR yr-yr'!H173</f>
        <v>11.738986813485381</v>
      </c>
      <c r="P72" s="154"/>
      <c r="Q72" s="154">
        <f>Q67*'[1]GR yr-yr'!I173</f>
        <v>1214.1913559259522</v>
      </c>
      <c r="R72" s="163"/>
      <c r="S72" s="154">
        <f>S67*'[1]GR yr-yr'!J173</f>
        <v>24180.997659106579</v>
      </c>
      <c r="T72" s="163"/>
      <c r="U72" s="154">
        <f>U67*'[1]GR yr-yr'!K173</f>
        <v>149.62900535847916</v>
      </c>
      <c r="V72" s="163"/>
      <c r="W72" s="154">
        <f>W67*'[1]GR yr-yr'!L173</f>
        <v>445.67241961592271</v>
      </c>
      <c r="X72" s="164"/>
      <c r="Y72" s="152" t="s">
        <v>33</v>
      </c>
      <c r="Z72" s="154">
        <f>C72/AM72*100</f>
        <v>2015.6312521308259</v>
      </c>
      <c r="AA72" s="157"/>
      <c r="AB72" s="154">
        <f>E72/AO72*100</f>
        <v>1331.624711536278</v>
      </c>
      <c r="AC72" s="154">
        <f>G72/AP72*100</f>
        <v>7692.2241747809594</v>
      </c>
      <c r="AD72" s="154">
        <f>I72/AQ72*100</f>
        <v>306.9389446696926</v>
      </c>
      <c r="AE72" s="154">
        <f>K72/AR72*100</f>
        <v>942.53989771496958</v>
      </c>
      <c r="AF72" s="154">
        <f>M72/AS72*100</f>
        <v>0.15078467746671703</v>
      </c>
      <c r="AG72" s="154">
        <f>O72/AT72*100</f>
        <v>79.305699300281219</v>
      </c>
      <c r="AH72" s="154">
        <f>Q72/AU72*100</f>
        <v>6274.8429531289894</v>
      </c>
      <c r="AI72" s="154">
        <f>S72/AV72*100</f>
        <v>75474.930052584983</v>
      </c>
      <c r="AJ72" s="154">
        <f>U72/AW72*100</f>
        <v>143.44307868819385</v>
      </c>
      <c r="AK72" s="161">
        <f>W72/AX72*100</f>
        <v>5646.1294757217011</v>
      </c>
      <c r="AL72" s="152" t="s">
        <v>33</v>
      </c>
      <c r="AM72" s="154">
        <f>AM67*'[1]GR yr-yr'!Z173</f>
        <v>11.590211326593106</v>
      </c>
      <c r="AN72" s="154"/>
      <c r="AO72" s="154">
        <f>AO67*'[1]GR yr-yr'!AA173</f>
        <v>6.180278830844224</v>
      </c>
      <c r="AP72" s="154">
        <f>AP67*'[1]GR yr-yr'!AB173</f>
        <v>3.6107922388267695</v>
      </c>
      <c r="AQ72" s="154">
        <f>AQ67*'[1]GR yr-yr'!AC173</f>
        <v>2.1290343993543099</v>
      </c>
      <c r="AR72" s="154">
        <f>AR67*'[1]GR yr-yr'!AD173</f>
        <v>21.682365670166934</v>
      </c>
      <c r="AS72" s="154">
        <f>AS67*'[1]GR yr-yr'!AE173</f>
        <v>119.2981931042878</v>
      </c>
      <c r="AT72" s="154">
        <f>AT67*'[1]GR yr-yr'!AF173</f>
        <v>14.802198224161872</v>
      </c>
      <c r="AU72" s="154">
        <f>AU67*'[1]GR yr-yr'!AG173</f>
        <v>19.350147326324528</v>
      </c>
      <c r="AV72" s="154">
        <f>AV67*'[1]GR yr-yr'!AH173</f>
        <v>32.038449909472149</v>
      </c>
      <c r="AW72" s="154">
        <f>AW67*'[1]GR yr-yr'!AI173</f>
        <v>104.31246089170452</v>
      </c>
      <c r="AX72" s="161">
        <f>AX67*'[1]GR yr-yr'!AJ173</f>
        <v>7.8934147991524028</v>
      </c>
      <c r="AY72" s="152" t="s">
        <v>33</v>
      </c>
      <c r="AZ72" s="154">
        <f>AZ67*'[1]GR yr-yr'!AL173</f>
        <v>535.95016197564314</v>
      </c>
      <c r="BA72" s="157"/>
      <c r="BB72" s="154">
        <f>BB67*'[1]GR yr-yr'!AM173</f>
        <v>417.29180449110459</v>
      </c>
      <c r="BC72" s="154">
        <f>BC67*'[1]GR yr-yr'!AN173</f>
        <v>87.596473787324754</v>
      </c>
      <c r="BD72" s="154">
        <f>BD67*'[1]GR yr-yr'!AO173</f>
        <v>460.78421342103451</v>
      </c>
      <c r="BE72" s="154">
        <f>BE67*'[1]GR yr-yr'!AP173</f>
        <v>199.38727126706189</v>
      </c>
      <c r="BF72" s="154">
        <f>BF67*'[1]GR yr-yr'!AQ173</f>
        <v>157.05013016232513</v>
      </c>
      <c r="BG72" s="154">
        <f>BG67*'[1]GR yr-yr'!AR173</f>
        <v>166.94342756825264</v>
      </c>
      <c r="BH72" s="154">
        <f>BH67*'[1]GR yr-yr'!AS173</f>
        <v>1066.1923984690955</v>
      </c>
      <c r="BI72" s="154">
        <f>BI67*'[1]GR yr-yr'!AT173</f>
        <v>386.20930968816026</v>
      </c>
      <c r="BJ72" s="154">
        <f>BJ67*'[1]GR yr-yr'!AU173</f>
        <v>1165.2028536584505</v>
      </c>
      <c r="BK72" s="161">
        <f>BK67*'[1]GR yr-yr'!AV173</f>
        <v>1540.809931931208</v>
      </c>
      <c r="BL72" s="152" t="s">
        <v>33</v>
      </c>
      <c r="BM72" s="154">
        <f>AZ72/AM72*100</f>
        <v>4624.162121582156</v>
      </c>
      <c r="BN72" s="157"/>
      <c r="BO72" s="154">
        <f t="shared" si="1"/>
        <v>6751.9899330189719</v>
      </c>
      <c r="BP72" s="154">
        <f t="shared" si="1"/>
        <v>2425.9627248946035</v>
      </c>
      <c r="BQ72" s="154">
        <f t="shared" si="1"/>
        <v>21642.873105327955</v>
      </c>
      <c r="BR72" s="154">
        <f t="shared" si="1"/>
        <v>919.582642872782</v>
      </c>
      <c r="BS72" s="154">
        <f t="shared" si="1"/>
        <v>131.64501999207602</v>
      </c>
      <c r="BT72" s="154">
        <f t="shared" si="1"/>
        <v>1127.8286173451463</v>
      </c>
      <c r="BU72" s="154">
        <f t="shared" si="1"/>
        <v>5509.9962831735911</v>
      </c>
      <c r="BV72" s="154">
        <f t="shared" si="1"/>
        <v>1205.4556658622166</v>
      </c>
      <c r="BW72" s="154">
        <f t="shared" si="1"/>
        <v>1117.0313150488751</v>
      </c>
      <c r="BX72" s="161">
        <f t="shared" si="1"/>
        <v>19520.194632323903</v>
      </c>
      <c r="BY72" s="152" t="s">
        <v>33</v>
      </c>
      <c r="BZ72" s="154">
        <f>BM72/'[1]GR yr-yr'!$BW173*100</f>
        <v>249.40011964275993</v>
      </c>
      <c r="CA72" s="154"/>
      <c r="CB72" s="154">
        <f>BO72/'[1]GR yr-yr'!$BW173*100</f>
        <v>364.16264240871385</v>
      </c>
      <c r="CC72" s="154">
        <f>BP72/'[1]GR yr-yr'!$BW173*100</f>
        <v>130.84216727906966</v>
      </c>
      <c r="CD72" s="154">
        <f>BQ72/'[1]GR yr-yr'!$BW173*100</f>
        <v>1167.2893380379644</v>
      </c>
      <c r="CE72" s="154">
        <f>BR72/'[1]GR yr-yr'!$BW173*100</f>
        <v>49.596881580658604</v>
      </c>
      <c r="CF72" s="154">
        <f>BS72/'[1]GR yr-yr'!$BW173*100</f>
        <v>7.1001584445235082</v>
      </c>
      <c r="CG72" s="154">
        <f>BT72/'[1]GR yr-yr'!$BW173*100</f>
        <v>60.828445177040621</v>
      </c>
      <c r="CH72" s="154">
        <f>BU72/'[1]GR yr-yr'!$BW173*100</f>
        <v>297.17680654857236</v>
      </c>
      <c r="CI72" s="154">
        <f>BV72/'[1]GR yr-yr'!$BW173*100</f>
        <v>65.01519180889261</v>
      </c>
      <c r="CJ72" s="154">
        <f>BW72/'[1]GR yr-yr'!$BW173*100</f>
        <v>60.246102167927496</v>
      </c>
      <c r="CK72" s="161">
        <f>BX72/'[1]GR yr-yr'!$BW173*100</f>
        <v>1052.8045403143956</v>
      </c>
    </row>
    <row r="73" spans="1:89" s="162" customFormat="1" ht="6" hidden="1" customHeight="1" thickBot="1" x14ac:dyDescent="0.25">
      <c r="A73" s="152"/>
      <c r="B73" s="153"/>
      <c r="C73" s="154"/>
      <c r="D73" s="157"/>
      <c r="E73" s="154"/>
      <c r="F73" s="154"/>
      <c r="G73" s="154"/>
      <c r="H73" s="154"/>
      <c r="I73" s="154"/>
      <c r="J73" s="154"/>
      <c r="K73" s="154"/>
      <c r="L73" s="163"/>
      <c r="M73" s="155"/>
      <c r="N73" s="154"/>
      <c r="O73" s="154"/>
      <c r="P73" s="154"/>
      <c r="Q73" s="154"/>
      <c r="R73" s="163"/>
      <c r="S73" s="154"/>
      <c r="T73" s="163"/>
      <c r="U73" s="154"/>
      <c r="V73" s="163"/>
      <c r="W73" s="154"/>
      <c r="X73" s="164"/>
      <c r="Y73" s="152"/>
      <c r="Z73" s="154"/>
      <c r="AA73" s="157"/>
      <c r="AB73" s="154"/>
      <c r="AC73" s="154"/>
      <c r="AD73" s="154"/>
      <c r="AE73" s="154"/>
      <c r="AF73" s="154"/>
      <c r="AG73" s="154"/>
      <c r="AH73" s="154"/>
      <c r="AI73" s="154"/>
      <c r="AJ73" s="154"/>
      <c r="AK73" s="161"/>
      <c r="AL73" s="152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61"/>
      <c r="AY73" s="152"/>
      <c r="AZ73" s="154"/>
      <c r="BA73" s="157"/>
      <c r="BB73" s="154"/>
      <c r="BC73" s="154"/>
      <c r="BD73" s="154"/>
      <c r="BE73" s="154"/>
      <c r="BF73" s="154"/>
      <c r="BG73" s="154"/>
      <c r="BH73" s="154"/>
      <c r="BI73" s="154"/>
      <c r="BJ73" s="154"/>
      <c r="BK73" s="161"/>
      <c r="BL73" s="152"/>
      <c r="BM73" s="154"/>
      <c r="BN73" s="157"/>
      <c r="BO73" s="154"/>
      <c r="BP73" s="154"/>
      <c r="BQ73" s="154"/>
      <c r="BR73" s="154"/>
      <c r="BS73" s="154"/>
      <c r="BT73" s="154"/>
      <c r="BU73" s="154"/>
      <c r="BV73" s="154"/>
      <c r="BW73" s="154"/>
      <c r="BX73" s="161"/>
      <c r="BY73" s="152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61"/>
    </row>
    <row r="74" spans="1:89" s="151" customFormat="1" ht="14.25" hidden="1" customHeight="1" thickTop="1" x14ac:dyDescent="0.2">
      <c r="A74" s="140" t="s">
        <v>49</v>
      </c>
      <c r="B74" s="141"/>
      <c r="C74" s="182"/>
      <c r="D74" s="143"/>
      <c r="E74" s="182"/>
      <c r="F74" s="182"/>
      <c r="G74" s="182"/>
      <c r="H74" s="182"/>
      <c r="I74" s="182"/>
      <c r="J74" s="182"/>
      <c r="K74" s="182"/>
      <c r="L74" s="144"/>
      <c r="M74" s="183"/>
      <c r="N74" s="182"/>
      <c r="O74" s="182"/>
      <c r="P74" s="182"/>
      <c r="Q74" s="182"/>
      <c r="R74" s="144"/>
      <c r="S74" s="182"/>
      <c r="T74" s="144"/>
      <c r="U74" s="182"/>
      <c r="V74" s="144"/>
      <c r="W74" s="182"/>
      <c r="X74" s="145"/>
      <c r="Y74" s="140" t="str">
        <f>A74</f>
        <v>2010</v>
      </c>
      <c r="Z74" s="182"/>
      <c r="AA74" s="184"/>
      <c r="AB74" s="182"/>
      <c r="AC74" s="185"/>
      <c r="AD74" s="185"/>
      <c r="AE74" s="185"/>
      <c r="AF74" s="185"/>
      <c r="AG74" s="185"/>
      <c r="AH74" s="185"/>
      <c r="AI74" s="185"/>
      <c r="AJ74" s="185"/>
      <c r="AK74" s="186"/>
      <c r="AL74" s="140" t="str">
        <f>Y74</f>
        <v>2010</v>
      </c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77"/>
      <c r="AY74" s="140" t="str">
        <f>AL74</f>
        <v>2010</v>
      </c>
      <c r="AZ74" s="182"/>
      <c r="BA74" s="184"/>
      <c r="BB74" s="182"/>
      <c r="BC74" s="182"/>
      <c r="BD74" s="182"/>
      <c r="BE74" s="182"/>
      <c r="BF74" s="182"/>
      <c r="BG74" s="182"/>
      <c r="BH74" s="182"/>
      <c r="BI74" s="182"/>
      <c r="BJ74" s="182"/>
      <c r="BK74" s="177"/>
      <c r="BL74" s="140" t="str">
        <f>AY74</f>
        <v>2010</v>
      </c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77"/>
      <c r="BY74" s="140" t="str">
        <f>BL74</f>
        <v>2010</v>
      </c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77"/>
    </row>
    <row r="75" spans="1:89" s="162" customFormat="1" ht="15" hidden="1" customHeight="1" x14ac:dyDescent="0.2">
      <c r="A75" s="152" t="s">
        <v>30</v>
      </c>
      <c r="B75" s="153"/>
      <c r="C75" s="154">
        <f>C69*'[1]GR yr-yr'!B175</f>
        <v>623.86783855898591</v>
      </c>
      <c r="D75" s="154">
        <f>D69*'[1]GR yr-yr'!C175</f>
        <v>0</v>
      </c>
      <c r="E75" s="154">
        <f>E69*'[1]GR yr-yr'!C175</f>
        <v>252.05692496624951</v>
      </c>
      <c r="F75" s="154">
        <f>F69*'[1]GR yr-yr'!E175</f>
        <v>0</v>
      </c>
      <c r="G75" s="154">
        <f>G69*'[1]GR yr-yr'!D175</f>
        <v>683.32034527686108</v>
      </c>
      <c r="H75" s="154">
        <f>H69*'[1]GR yr-yr'!G175</f>
        <v>0</v>
      </c>
      <c r="I75" s="154">
        <f>I69*'[1]GR yr-yr'!E175</f>
        <v>32.576110824031559</v>
      </c>
      <c r="J75" s="154">
        <f>J69*'[1]GR yr-yr'!I175</f>
        <v>0</v>
      </c>
      <c r="K75" s="154">
        <f>K69*'[1]GR yr-yr'!F175</f>
        <v>130.88880626914997</v>
      </c>
      <c r="L75" s="154">
        <f>L69*'[1]GR yr-yr'!K175</f>
        <v>0</v>
      </c>
      <c r="M75" s="155">
        <f>M69*'[1]GR yr-yr'!G175</f>
        <v>7.0967513951496641E-2</v>
      </c>
      <c r="N75" s="154">
        <f>N69*'[1]GR yr-yr'!M175</f>
        <v>0</v>
      </c>
      <c r="O75" s="154">
        <f>O69*'[1]GR yr-yr'!H175</f>
        <v>11.653484984670834</v>
      </c>
      <c r="P75" s="154">
        <f>P69*'[1]GR yr-yr'!O175</f>
        <v>0</v>
      </c>
      <c r="Q75" s="154">
        <f>Q69*'[1]GR yr-yr'!I175</f>
        <v>2046.928403752534</v>
      </c>
      <c r="R75" s="154">
        <f>R69*'[1]GR yr-yr'!Q175</f>
        <v>0</v>
      </c>
      <c r="S75" s="154">
        <f>S69*'[1]GR yr-yr'!J175</f>
        <v>47823.866106342794</v>
      </c>
      <c r="T75" s="154">
        <f>T69*'[1]GR yr-yr'!S175</f>
        <v>0</v>
      </c>
      <c r="U75" s="154">
        <f>U69*'[1]GR yr-yr'!K175</f>
        <v>396.41777095125133</v>
      </c>
      <c r="V75" s="154">
        <f>V69*'[1]GR yr-yr'!U175</f>
        <v>0</v>
      </c>
      <c r="W75" s="154">
        <f>W69*'[1]GR yr-yr'!L175</f>
        <v>985.85290381958384</v>
      </c>
      <c r="X75" s="156"/>
      <c r="Y75" s="152" t="s">
        <v>30</v>
      </c>
      <c r="Z75" s="154">
        <f>C75/AM75*100</f>
        <v>3100.4976246034653</v>
      </c>
      <c r="AA75" s="154"/>
      <c r="AB75" s="154">
        <f>E75/AO75*100</f>
        <v>1882.9589020409753</v>
      </c>
      <c r="AC75" s="154">
        <f>G75/AP75*100</f>
        <v>22005.839862720779</v>
      </c>
      <c r="AD75" s="154">
        <f>I75/AQ75*100</f>
        <v>123.97617076763399</v>
      </c>
      <c r="AE75" s="154">
        <f>K75/AR75*100</f>
        <v>490.047939220925</v>
      </c>
      <c r="AF75" s="154">
        <f>M75/AS75*100</f>
        <v>5.3092914161856894E-2</v>
      </c>
      <c r="AG75" s="154">
        <f>O75/AT75*100</f>
        <v>20.451954606323717</v>
      </c>
      <c r="AH75" s="154">
        <f>Q75/AU75*100</f>
        <v>6305.4932646606194</v>
      </c>
      <c r="AI75" s="154">
        <f>S75/AV75*100</f>
        <v>69778.690115122372</v>
      </c>
      <c r="AJ75" s="154">
        <f>U75/AW75*100</f>
        <v>417.87336238179665</v>
      </c>
      <c r="AK75" s="161">
        <f>W75/AX75*100</f>
        <v>11585.377060020122</v>
      </c>
      <c r="AL75" s="152" t="s">
        <v>30</v>
      </c>
      <c r="AM75" s="154">
        <f>AM69*'[1]GR yr-yr'!Z175</f>
        <v>20.121538994527526</v>
      </c>
      <c r="AN75" s="154"/>
      <c r="AO75" s="154">
        <f>AO69*'[1]GR yr-yr'!AA175</f>
        <v>13.386214892584228</v>
      </c>
      <c r="AP75" s="154">
        <f>AP69*'[1]GR yr-yr'!AB175</f>
        <v>3.105177305386317</v>
      </c>
      <c r="AQ75" s="154">
        <f>AQ69*'[1]GR yr-yr'!AC175</f>
        <v>26.27610662785214</v>
      </c>
      <c r="AR75" s="154">
        <f>AR69*'[1]GR yr-yr'!AD175</f>
        <v>26.709388162561428</v>
      </c>
      <c r="AS75" s="154">
        <f>AS69*'[1]GR yr-yr'!AE175</f>
        <v>133.66663908322676</v>
      </c>
      <c r="AT75" s="154">
        <f>AT69*'[1]GR yr-yr'!AF175</f>
        <v>56.979810531496057</v>
      </c>
      <c r="AU75" s="154">
        <f>AU69*'[1]GR yr-yr'!AG175</f>
        <v>32.462621365795812</v>
      </c>
      <c r="AV75" s="154">
        <f>AV69*'[1]GR yr-yr'!AH175</f>
        <v>68.536491624365496</v>
      </c>
      <c r="AW75" s="154">
        <f>AW69*'[1]GR yr-yr'!AI175</f>
        <v>94.865527845983621</v>
      </c>
      <c r="AX75" s="161">
        <f>AX69*'[1]GR yr-yr'!AJ175</f>
        <v>8.5094589387310933</v>
      </c>
      <c r="AY75" s="152" t="s">
        <v>30</v>
      </c>
      <c r="AZ75" s="154">
        <f>AZ69*'[1]GR yr-yr'!AL175</f>
        <v>461.11659238899682</v>
      </c>
      <c r="BA75" s="157"/>
      <c r="BB75" s="154">
        <f>BB69*'[1]GR yr-yr'!AM175</f>
        <v>268.64574413406859</v>
      </c>
      <c r="BC75" s="154">
        <f>BC69*'[1]GR yr-yr'!AN175</f>
        <v>39.784772399541147</v>
      </c>
      <c r="BD75" s="154">
        <f>BD69*'[1]GR yr-yr'!AO175</f>
        <v>597.98571513163517</v>
      </c>
      <c r="BE75" s="154">
        <f>BE69*'[1]GR yr-yr'!AP175</f>
        <v>425.59595757179983</v>
      </c>
      <c r="BF75" s="154">
        <f>BF69*'[1]GR yr-yr'!AQ175</f>
        <v>183.84292408486436</v>
      </c>
      <c r="BG75" s="154">
        <f>BG69*'[1]GR yr-yr'!AR175</f>
        <v>140.23750890064215</v>
      </c>
      <c r="BH75" s="154">
        <f>BH69*'[1]GR yr-yr'!AS175</f>
        <v>837.34178007177729</v>
      </c>
      <c r="BI75" s="154">
        <f>BI69*'[1]GR yr-yr'!AT175</f>
        <v>641.88622485671817</v>
      </c>
      <c r="BJ75" s="154">
        <f>BJ69*'[1]GR yr-yr'!AU175</f>
        <v>877.16879700390245</v>
      </c>
      <c r="BK75" s="161">
        <f>BK69*'[1]GR yr-yr'!AV175</f>
        <v>391.02930626027711</v>
      </c>
      <c r="BL75" s="152" t="s">
        <v>30</v>
      </c>
      <c r="BM75" s="154">
        <f>AZ75/AM75*100</f>
        <v>2291.6566795134663</v>
      </c>
      <c r="BN75" s="157"/>
      <c r="BO75" s="154">
        <f t="shared" si="1"/>
        <v>2006.8835461687868</v>
      </c>
      <c r="BP75" s="154">
        <f t="shared" si="1"/>
        <v>1281.2399578771074</v>
      </c>
      <c r="BQ75" s="154">
        <f t="shared" si="1"/>
        <v>2275.7774719097174</v>
      </c>
      <c r="BR75" s="154">
        <f t="shared" si="1"/>
        <v>1593.4320733275279</v>
      </c>
      <c r="BS75" s="154">
        <f t="shared" si="1"/>
        <v>137.53837557806449</v>
      </c>
      <c r="BT75" s="154">
        <f t="shared" si="1"/>
        <v>246.11789262290498</v>
      </c>
      <c r="BU75" s="154">
        <f t="shared" si="1"/>
        <v>2579.4028480831221</v>
      </c>
      <c r="BV75" s="154">
        <f t="shared" si="1"/>
        <v>936.56125320036131</v>
      </c>
      <c r="BW75" s="154">
        <f t="shared" si="1"/>
        <v>924.64440658360786</v>
      </c>
      <c r="BX75" s="161">
        <f t="shared" si="1"/>
        <v>4595.2311313295586</v>
      </c>
      <c r="BY75" s="152" t="s">
        <v>30</v>
      </c>
      <c r="BZ75" s="154">
        <f>BM75/'[1]GR yr-yr'!$BW175*100</f>
        <v>121.18820363520489</v>
      </c>
      <c r="CA75" s="154"/>
      <c r="CB75" s="154">
        <f>BO75/'[1]GR yr-yr'!$BW175*100</f>
        <v>106.12872950798209</v>
      </c>
      <c r="CC75" s="154">
        <f>BP75/'[1]GR yr-yr'!$BW175*100</f>
        <v>67.754987171000366</v>
      </c>
      <c r="CD75" s="154">
        <f>BQ75/'[1]GR yr-yr'!$BW175*100</f>
        <v>120.3484737306987</v>
      </c>
      <c r="CE75" s="154">
        <f>BR75/'[1]GR yr-yr'!$BW175*100</f>
        <v>84.264441662474795</v>
      </c>
      <c r="CF75" s="154">
        <f>BS75/'[1]GR yr-yr'!$BW175*100</f>
        <v>7.2733532977324087</v>
      </c>
      <c r="CG75" s="154">
        <f>BT75/'[1]GR yr-yr'!$BW175*100</f>
        <v>13.015293938263248</v>
      </c>
      <c r="CH75" s="154">
        <f>BU75/'[1]GR yr-yr'!$BW175*100</f>
        <v>136.40489886866055</v>
      </c>
      <c r="CI75" s="154">
        <f>BV75/'[1]GR yr-yr'!$BW175*100</f>
        <v>49.527565313048946</v>
      </c>
      <c r="CJ75" s="154">
        <f>BW75/'[1]GR yr-yr'!$BW175*100</f>
        <v>48.897374391611606</v>
      </c>
      <c r="CK75" s="161">
        <f>BX75/'[1]GR yr-yr'!$BW175*100</f>
        <v>243.00664714429669</v>
      </c>
    </row>
    <row r="76" spans="1:89" s="162" customFormat="1" ht="15" hidden="1" customHeight="1" x14ac:dyDescent="0.2">
      <c r="A76" s="152" t="s">
        <v>31</v>
      </c>
      <c r="B76" s="153"/>
      <c r="C76" s="154">
        <f>C70*'[1]GR yr-yr'!B176</f>
        <v>1006.7265005458365</v>
      </c>
      <c r="D76" s="154"/>
      <c r="E76" s="154">
        <f>E70*'[1]GR yr-yr'!C176</f>
        <v>395.3301688954366</v>
      </c>
      <c r="F76" s="154">
        <f>F70*'[1]GR yr-yr'!E176</f>
        <v>0</v>
      </c>
      <c r="G76" s="154">
        <f>G70*'[1]GR yr-yr'!D176</f>
        <v>1368.738159287813</v>
      </c>
      <c r="H76" s="154">
        <f>H70*'[1]GR yr-yr'!G176</f>
        <v>0</v>
      </c>
      <c r="I76" s="154">
        <f>I70*'[1]GR yr-yr'!E176</f>
        <v>2.1936551237053186</v>
      </c>
      <c r="J76" s="154">
        <f>J70*'[1]GR yr-yr'!I176</f>
        <v>0</v>
      </c>
      <c r="K76" s="154">
        <f>K70*'[1]GR yr-yr'!F176</f>
        <v>995.66526271478767</v>
      </c>
      <c r="L76" s="154">
        <f>L70*'[1]GR yr-yr'!K176</f>
        <v>0</v>
      </c>
      <c r="M76" s="155">
        <f>M70*'[1]GR yr-yr'!G176</f>
        <v>0.15770102406480072</v>
      </c>
      <c r="N76" s="154">
        <f>N70*'[1]GR yr-yr'!M176</f>
        <v>0</v>
      </c>
      <c r="O76" s="154">
        <f>O70*'[1]GR yr-yr'!H176</f>
        <v>2.8647872288229763</v>
      </c>
      <c r="P76" s="154">
        <f>P70*'[1]GR yr-yr'!O176</f>
        <v>0</v>
      </c>
      <c r="Q76" s="154">
        <f>Q70*'[1]GR yr-yr'!I176</f>
        <v>2879.5041861497339</v>
      </c>
      <c r="R76" s="154">
        <f>R70*'[1]GR yr-yr'!Q176</f>
        <v>0</v>
      </c>
      <c r="S76" s="154">
        <f>S70*'[1]GR yr-yr'!J176</f>
        <v>59775.303857558691</v>
      </c>
      <c r="T76" s="154">
        <f>T70*'[1]GR yr-yr'!S176</f>
        <v>0</v>
      </c>
      <c r="U76" s="154">
        <f>U70*'[1]GR yr-yr'!K176</f>
        <v>297.28045232812769</v>
      </c>
      <c r="V76" s="154">
        <f>V70*'[1]GR yr-yr'!U176</f>
        <v>0</v>
      </c>
      <c r="W76" s="154">
        <f>W70*'[1]GR yr-yr'!L176</f>
        <v>1888.9306642444008</v>
      </c>
      <c r="X76" s="156"/>
      <c r="Y76" s="152" t="s">
        <v>31</v>
      </c>
      <c r="Z76" s="154">
        <f>C76/AM76*100</f>
        <v>6769.6145483230639</v>
      </c>
      <c r="AA76" s="154"/>
      <c r="AB76" s="154">
        <f>E76/AO76*100</f>
        <v>7333.0813025980433</v>
      </c>
      <c r="AC76" s="154">
        <f>G76/AP76*100</f>
        <v>39865.32162886169</v>
      </c>
      <c r="AD76" s="154">
        <f>I76/AQ76*100</f>
        <v>11.57341408300992</v>
      </c>
      <c r="AE76" s="154">
        <f>K76/AR76*100</f>
        <v>1083.614938239155</v>
      </c>
      <c r="AF76" s="154">
        <f>M76/AS76*100</f>
        <v>0.10014911215210823</v>
      </c>
      <c r="AG76" s="154">
        <f>O76/AT76*100</f>
        <v>4.0398833882258707</v>
      </c>
      <c r="AH76" s="154">
        <f>Q76/AU76*100</f>
        <v>18678.523964443022</v>
      </c>
      <c r="AI76" s="154">
        <f>S76/AV76*100</f>
        <v>260559.02105173131</v>
      </c>
      <c r="AJ76" s="154">
        <f>U76/AW76*100</f>
        <v>210.82113392761875</v>
      </c>
      <c r="AK76" s="161">
        <f>W76/AX76*100</f>
        <v>56303.203974026066</v>
      </c>
      <c r="AL76" s="152" t="s">
        <v>31</v>
      </c>
      <c r="AM76" s="154">
        <f>AM70*'[1]GR yr-yr'!Z176</f>
        <v>14.871252910480965</v>
      </c>
      <c r="AN76" s="154"/>
      <c r="AO76" s="154">
        <f>AO70*'[1]GR yr-yr'!AA176</f>
        <v>5.39105121820175</v>
      </c>
      <c r="AP76" s="154">
        <f>AP70*'[1]GR yr-yr'!AB176</f>
        <v>3.4334055348417767</v>
      </c>
      <c r="AQ76" s="154">
        <f>AQ70*'[1]GR yr-yr'!AC176</f>
        <v>18.954261101965258</v>
      </c>
      <c r="AR76" s="154">
        <f>AR70*'[1]GR yr-yr'!AD176</f>
        <v>91.883678194093264</v>
      </c>
      <c r="AS76" s="154">
        <f>AS70*'[1]GR yr-yr'!AE176</f>
        <v>157.46622279115329</v>
      </c>
      <c r="AT76" s="154">
        <f>AT70*'[1]GR yr-yr'!AF176</f>
        <v>70.912621814092958</v>
      </c>
      <c r="AU76" s="154">
        <f>AU70*'[1]GR yr-yr'!AG176</f>
        <v>15.416122770895822</v>
      </c>
      <c r="AV76" s="154">
        <f>AV70*'[1]GR yr-yr'!AH176</f>
        <v>22.941176097560987</v>
      </c>
      <c r="AW76" s="154">
        <f>AW70*'[1]GR yr-yr'!AI176</f>
        <v>141.01074536018436</v>
      </c>
      <c r="AX76" s="161">
        <f>AX70*'[1]GR yr-yr'!AJ176</f>
        <v>3.3549257074531798</v>
      </c>
      <c r="AY76" s="152" t="s">
        <v>31</v>
      </c>
      <c r="AZ76" s="154">
        <f>AZ70*'[1]GR yr-yr'!AL176</f>
        <v>487.05336857959389</v>
      </c>
      <c r="BA76" s="157"/>
      <c r="BB76" s="154">
        <f>BB70*'[1]GR yr-yr'!AM176</f>
        <v>330.80735333143366</v>
      </c>
      <c r="BC76" s="154">
        <f>BC70*'[1]GR yr-yr'!AN176</f>
        <v>138.15655128651792</v>
      </c>
      <c r="BD76" s="154">
        <f>BD70*'[1]GR yr-yr'!AO176</f>
        <v>523.02049494173741</v>
      </c>
      <c r="BE76" s="154">
        <f>BE70*'[1]GR yr-yr'!AP176</f>
        <v>276.75247743665341</v>
      </c>
      <c r="BF76" s="154">
        <f>BF70*'[1]GR yr-yr'!AQ176</f>
        <v>362.42691905415711</v>
      </c>
      <c r="BG76" s="154">
        <f>BG70*'[1]GR yr-yr'!AR176</f>
        <v>170.17154201896562</v>
      </c>
      <c r="BH76" s="154">
        <f>BH70*'[1]GR yr-yr'!AS176</f>
        <v>970.98003851849217</v>
      </c>
      <c r="BI76" s="154">
        <f>BI70*'[1]GR yr-yr'!AT176</f>
        <v>345.70282614691627</v>
      </c>
      <c r="BJ76" s="154">
        <f>BJ70*'[1]GR yr-yr'!AU176</f>
        <v>1700.33857856145</v>
      </c>
      <c r="BK76" s="161">
        <f>BK70*'[1]GR yr-yr'!AV176</f>
        <v>1078.757703384151</v>
      </c>
      <c r="BL76" s="152" t="s">
        <v>31</v>
      </c>
      <c r="BM76" s="154">
        <f>AZ76/AM76*100</f>
        <v>3275.1333832560158</v>
      </c>
      <c r="BN76" s="157"/>
      <c r="BO76" s="154">
        <f t="shared" si="1"/>
        <v>6136.2309490685648</v>
      </c>
      <c r="BP76" s="154">
        <f t="shared" si="1"/>
        <v>4023.8926012241272</v>
      </c>
      <c r="BQ76" s="154">
        <f t="shared" si="1"/>
        <v>2759.382136439539</v>
      </c>
      <c r="BR76" s="154">
        <f t="shared" si="1"/>
        <v>301.19873613684354</v>
      </c>
      <c r="BS76" s="154">
        <f t="shared" si="1"/>
        <v>230.1616896817562</v>
      </c>
      <c r="BT76" s="154">
        <f t="shared" si="1"/>
        <v>239.97355853672056</v>
      </c>
      <c r="BU76" s="154">
        <f t="shared" si="1"/>
        <v>6298.4711068311572</v>
      </c>
      <c r="BV76" s="154">
        <f t="shared" si="1"/>
        <v>1506.9097795019759</v>
      </c>
      <c r="BW76" s="154">
        <f t="shared" si="1"/>
        <v>1205.8219919469739</v>
      </c>
      <c r="BX76" s="161">
        <f t="shared" si="1"/>
        <v>32154.443867046666</v>
      </c>
      <c r="BY76" s="152" t="s">
        <v>31</v>
      </c>
      <c r="BZ76" s="154">
        <f>BM76/'[1]GR yr-yr'!$BW176*100</f>
        <v>172.17396646082611</v>
      </c>
      <c r="CA76" s="154"/>
      <c r="CB76" s="154">
        <f>BO76/'[1]GR yr-yr'!$BW176*100</f>
        <v>322.58204414578131</v>
      </c>
      <c r="CC76" s="154">
        <f>BP76/'[1]GR yr-yr'!$BW176*100</f>
        <v>211.53628530278777</v>
      </c>
      <c r="CD76" s="154">
        <f>BQ76/'[1]GR yr-yr'!$BW176*100</f>
        <v>145.06089121158885</v>
      </c>
      <c r="CE76" s="154">
        <f>BR76/'[1]GR yr-yr'!$BW176*100</f>
        <v>15.834036365905879</v>
      </c>
      <c r="CF76" s="154">
        <f>BS76/'[1]GR yr-yr'!$BW176*100</f>
        <v>12.099614398127878</v>
      </c>
      <c r="CG76" s="154">
        <f>BT76/'[1]GR yr-yr'!$BW176*100</f>
        <v>12.615424956497618</v>
      </c>
      <c r="CH76" s="154">
        <f>BU76/'[1]GR yr-yr'!$BW176*100</f>
        <v>331.11101936982095</v>
      </c>
      <c r="CI76" s="154">
        <f>BV76/'[1]GR yr-yr'!$BW176*100</f>
        <v>79.218341201581197</v>
      </c>
      <c r="CJ76" s="154">
        <f>BW76/'[1]GR yr-yr'!$BW176*100</f>
        <v>63.390137409550483</v>
      </c>
      <c r="CK76" s="161">
        <f>BX76/'[1]GR yr-yr'!$BW176*100</f>
        <v>1690.3611218507276</v>
      </c>
    </row>
    <row r="77" spans="1:89" s="162" customFormat="1" ht="15" hidden="1" customHeight="1" x14ac:dyDescent="0.2">
      <c r="A77" s="152" t="s">
        <v>32</v>
      </c>
      <c r="B77" s="153"/>
      <c r="C77" s="154">
        <f>C71*'[1]GR yr-yr'!B177</f>
        <v>255.95800516730833</v>
      </c>
      <c r="D77" s="154"/>
      <c r="E77" s="154">
        <f>E71*'[1]GR yr-yr'!C177</f>
        <v>144.11748087669622</v>
      </c>
      <c r="F77" s="154">
        <f>F71*'[1]GR yr-yr'!E177</f>
        <v>0</v>
      </c>
      <c r="G77" s="154">
        <f>G71*'[1]GR yr-yr'!D177</f>
        <v>396.11528700041981</v>
      </c>
      <c r="H77" s="154">
        <f>H71*'[1]GR yr-yr'!G177</f>
        <v>0</v>
      </c>
      <c r="I77" s="154">
        <f>I71*'[1]GR yr-yr'!E177</f>
        <v>11.275104925126492</v>
      </c>
      <c r="J77" s="154">
        <f>J71*'[1]GR yr-yr'!I177</f>
        <v>0</v>
      </c>
      <c r="K77" s="154">
        <f>K71*'[1]GR yr-yr'!F177</f>
        <v>133.28926330602926</v>
      </c>
      <c r="L77" s="154">
        <f>L71*'[1]GR yr-yr'!K177</f>
        <v>0</v>
      </c>
      <c r="M77" s="155">
        <f>M71*'[1]GR yr-yr'!G177</f>
        <v>0.49420385048770449</v>
      </c>
      <c r="N77" s="154">
        <f>N71*'[1]GR yr-yr'!M177</f>
        <v>0</v>
      </c>
      <c r="O77" s="154">
        <f>O71*'[1]GR yr-yr'!H177</f>
        <v>24.180217673890979</v>
      </c>
      <c r="P77" s="154">
        <f>P71*'[1]GR yr-yr'!O177</f>
        <v>0</v>
      </c>
      <c r="Q77" s="154">
        <f>Q71*'[1]GR yr-yr'!I177</f>
        <v>609.75976268814861</v>
      </c>
      <c r="R77" s="154">
        <f>R71*'[1]GR yr-yr'!Q177</f>
        <v>0</v>
      </c>
      <c r="S77" s="154">
        <f>S71*'[1]GR yr-yr'!J177</f>
        <v>17844.845052991157</v>
      </c>
      <c r="T77" s="154">
        <f>T71*'[1]GR yr-yr'!S177</f>
        <v>0</v>
      </c>
      <c r="U77" s="154">
        <f>U71*'[1]GR yr-yr'!K177</f>
        <v>123.66023210403607</v>
      </c>
      <c r="V77" s="154">
        <f>V71*'[1]GR yr-yr'!U177</f>
        <v>0</v>
      </c>
      <c r="W77" s="154">
        <f>W71*'[1]GR yr-yr'!L177</f>
        <v>494.40757963205272</v>
      </c>
      <c r="X77" s="156"/>
      <c r="Y77" s="152" t="s">
        <v>32</v>
      </c>
      <c r="Z77" s="154">
        <f>C77/AM77*100</f>
        <v>1200.7104211319956</v>
      </c>
      <c r="AA77" s="154"/>
      <c r="AB77" s="154">
        <f>E77/AO77*100</f>
        <v>770.9688248578268</v>
      </c>
      <c r="AC77" s="154">
        <f>G77/AP77*100</f>
        <v>9832.6600241767446</v>
      </c>
      <c r="AD77" s="154">
        <f>I77/AQ77*100</f>
        <v>60.800234283206201</v>
      </c>
      <c r="AE77" s="154">
        <f>K77/AR77*100</f>
        <v>61.263430109899844</v>
      </c>
      <c r="AF77" s="154">
        <f>M77/AS77*100</f>
        <v>0.56646337081047837</v>
      </c>
      <c r="AG77" s="154">
        <f>O77/AT77*100</f>
        <v>533.26038440788727</v>
      </c>
      <c r="AH77" s="154">
        <f>Q77/AU77*100</f>
        <v>3098.8779129068257</v>
      </c>
      <c r="AI77" s="154">
        <f>S77/AV77*100</f>
        <v>99268.46683759772</v>
      </c>
      <c r="AJ77" s="154">
        <f>U77/AW77*100</f>
        <v>142.06508683115726</v>
      </c>
      <c r="AK77" s="161">
        <f>W77/AX77*100</f>
        <v>844.44151651125947</v>
      </c>
      <c r="AL77" s="152" t="s">
        <v>32</v>
      </c>
      <c r="AM77" s="154">
        <f>AM71*'[1]GR yr-yr'!Z177</f>
        <v>21.317213598096235</v>
      </c>
      <c r="AN77" s="154"/>
      <c r="AO77" s="154">
        <f>AO71*'[1]GR yr-yr'!AA177</f>
        <v>18.693036116378988</v>
      </c>
      <c r="AP77" s="154">
        <f>AP71*'[1]GR yr-yr'!AB177</f>
        <v>4.0285668987480854</v>
      </c>
      <c r="AQ77" s="154">
        <f>AQ71*'[1]GR yr-yr'!AC177</f>
        <v>18.544509010618761</v>
      </c>
      <c r="AR77" s="154">
        <f>AR71*'[1]GR yr-yr'!AD177</f>
        <v>217.56741838797308</v>
      </c>
      <c r="AS77" s="154">
        <f>AS71*'[1]GR yr-yr'!AE177</f>
        <v>87.24374354172501</v>
      </c>
      <c r="AT77" s="154">
        <f>AT71*'[1]GR yr-yr'!AF177</f>
        <v>4.5344110271269829</v>
      </c>
      <c r="AU77" s="154">
        <f>AU71*'[1]GR yr-yr'!AG177</f>
        <v>19.67679204619515</v>
      </c>
      <c r="AV77" s="154">
        <f>AV71*'[1]GR yr-yr'!AH177</f>
        <v>17.976347999999998</v>
      </c>
      <c r="AW77" s="154">
        <f>AW71*'[1]GR yr-yr'!AI177</f>
        <v>87.04477283078343</v>
      </c>
      <c r="AX77" s="161">
        <f>AX71*'[1]GR yr-yr'!AJ177</f>
        <v>58.548469013538899</v>
      </c>
      <c r="AY77" s="152" t="s">
        <v>32</v>
      </c>
      <c r="AZ77" s="154">
        <f>AZ71*'[1]GR yr-yr'!AL177</f>
        <v>1110.7191860154696</v>
      </c>
      <c r="BA77" s="157"/>
      <c r="BB77" s="154">
        <f>BB71*'[1]GR yr-yr'!AM177</f>
        <v>383.84428301465312</v>
      </c>
      <c r="BC77" s="154">
        <f>BC71*'[1]GR yr-yr'!AN177</f>
        <v>65.406761999669698</v>
      </c>
      <c r="BD77" s="154">
        <f>BD71*'[1]GR yr-yr'!AO177</f>
        <v>563.34335357667203</v>
      </c>
      <c r="BE77" s="154">
        <f>BE71*'[1]GR yr-yr'!AP177</f>
        <v>253.71626561876269</v>
      </c>
      <c r="BF77" s="154">
        <f>BF71*'[1]GR yr-yr'!AQ177</f>
        <v>53.822870694017993</v>
      </c>
      <c r="BG77" s="154">
        <f>BG71*'[1]GR yr-yr'!AR177</f>
        <v>10.933585387132442</v>
      </c>
      <c r="BH77" s="154">
        <f>BH71*'[1]GR yr-yr'!AS177</f>
        <v>1263.9158235773468</v>
      </c>
      <c r="BI77" s="154">
        <f>BI71*'[1]GR yr-yr'!AT177</f>
        <v>295.50468281096119</v>
      </c>
      <c r="BJ77" s="154">
        <f>BJ71*'[1]GR yr-yr'!AU177</f>
        <v>839.93151636965695</v>
      </c>
      <c r="BK77" s="161">
        <f>BK71*'[1]GR yr-yr'!AV177</f>
        <v>2940.4682511537762</v>
      </c>
      <c r="BL77" s="152" t="s">
        <v>32</v>
      </c>
      <c r="BM77" s="154">
        <f>AZ77/AM77*100</f>
        <v>5210.43325340918</v>
      </c>
      <c r="BN77" s="157"/>
      <c r="BO77" s="154">
        <f t="shared" si="1"/>
        <v>2053.4079141821467</v>
      </c>
      <c r="BP77" s="154">
        <f t="shared" si="1"/>
        <v>1623.5739319606548</v>
      </c>
      <c r="BQ77" s="154">
        <f t="shared" si="1"/>
        <v>3037.79061097868</v>
      </c>
      <c r="BR77" s="154">
        <f t="shared" si="1"/>
        <v>116.61500949849386</v>
      </c>
      <c r="BS77" s="154">
        <f t="shared" si="1"/>
        <v>61.692527749312795</v>
      </c>
      <c r="BT77" s="154">
        <f t="shared" si="1"/>
        <v>241.12470884801982</v>
      </c>
      <c r="BU77" s="154">
        <f t="shared" si="1"/>
        <v>6423.3835505810857</v>
      </c>
      <c r="BV77" s="154">
        <f t="shared" si="1"/>
        <v>1643.8527047371426</v>
      </c>
      <c r="BW77" s="154">
        <f t="shared" si="1"/>
        <v>964.94193626364972</v>
      </c>
      <c r="BX77" s="161">
        <f t="shared" si="1"/>
        <v>5022.2803442969871</v>
      </c>
      <c r="BY77" s="152" t="s">
        <v>32</v>
      </c>
      <c r="BZ77" s="154">
        <f>BM77/'[1]GR yr-yr'!$BW177*100</f>
        <v>271.54612821147782</v>
      </c>
      <c r="CA77" s="154"/>
      <c r="CB77" s="154">
        <f>BO77/'[1]GR yr-yr'!$BW177*100</f>
        <v>107.0150871561659</v>
      </c>
      <c r="CC77" s="154">
        <f>BP77/'[1]GR yr-yr'!$BW177*100</f>
        <v>84.613926260457703</v>
      </c>
      <c r="CD77" s="154">
        <f>BQ77/'[1]GR yr-yr'!$BW177*100</f>
        <v>158.31702252182367</v>
      </c>
      <c r="CE77" s="154">
        <f>BR77/'[1]GR yr-yr'!$BW177*100</f>
        <v>6.0774896789900268</v>
      </c>
      <c r="CF77" s="154">
        <f>BS77/'[1]GR yr-yr'!$BW177*100</f>
        <v>3.2151581711451716</v>
      </c>
      <c r="CG77" s="154">
        <f>BT77/'[1]GR yr-yr'!$BW177*100</f>
        <v>12.566417785115751</v>
      </c>
      <c r="CH77" s="154">
        <f>BU77/'[1]GR yr-yr'!$BW177*100</f>
        <v>334.76005705213316</v>
      </c>
      <c r="CI77" s="154">
        <f>BV77/'[1]GR yr-yr'!$BW177*100</f>
        <v>85.670771625232817</v>
      </c>
      <c r="CJ77" s="154">
        <f>BW77/'[1]GR yr-yr'!$BW177*100</f>
        <v>50.288763716498472</v>
      </c>
      <c r="CK77" s="161">
        <f>BX77/'[1]GR yr-yr'!$BW177*100</f>
        <v>261.74038049410467</v>
      </c>
    </row>
    <row r="78" spans="1:89" s="162" customFormat="1" ht="15" hidden="1" customHeight="1" thickBot="1" x14ac:dyDescent="0.25">
      <c r="A78" s="152" t="s">
        <v>33</v>
      </c>
      <c r="B78" s="153"/>
      <c r="C78" s="154">
        <f>C72*'[1]GR yr-yr'!B178</f>
        <v>269.78129472613404</v>
      </c>
      <c r="D78" s="154"/>
      <c r="E78" s="154">
        <f>E72*'[1]GR yr-yr'!C178</f>
        <v>93.381940240567857</v>
      </c>
      <c r="F78" s="154">
        <f>F72*'[1]GR yr-yr'!E178</f>
        <v>0</v>
      </c>
      <c r="G78" s="154">
        <f>G72*'[1]GR yr-yr'!D178</f>
        <v>292.1008008587375</v>
      </c>
      <c r="H78" s="154">
        <f>H72*'[1]GR yr-yr'!G178</f>
        <v>0</v>
      </c>
      <c r="I78" s="154">
        <f>I72*'[1]GR yr-yr'!E178</f>
        <v>7.0974037102394192</v>
      </c>
      <c r="J78" s="154">
        <f>J72*'[1]GR yr-yr'!I178</f>
        <v>0</v>
      </c>
      <c r="K78" s="154">
        <f>K72*'[1]GR yr-yr'!F178</f>
        <v>326.69335089818759</v>
      </c>
      <c r="L78" s="154">
        <f>L72*'[1]GR yr-yr'!K178</f>
        <v>0</v>
      </c>
      <c r="M78" s="155">
        <f>M72*'[1]GR yr-yr'!G178</f>
        <v>0.21725904532507093</v>
      </c>
      <c r="N78" s="154">
        <f>N72*'[1]GR yr-yr'!M178</f>
        <v>0</v>
      </c>
      <c r="O78" s="154">
        <f>O72*'[1]GR yr-yr'!H178</f>
        <v>10.259499737986527</v>
      </c>
      <c r="P78" s="154">
        <f>P72*'[1]GR yr-yr'!O178</f>
        <v>0</v>
      </c>
      <c r="Q78" s="154">
        <f>Q72*'[1]GR yr-yr'!I178</f>
        <v>1414.3182692909484</v>
      </c>
      <c r="R78" s="154">
        <f>R72*'[1]GR yr-yr'!Q178</f>
        <v>0</v>
      </c>
      <c r="S78" s="154">
        <f>S72*'[1]GR yr-yr'!J178</f>
        <v>21916.008395469296</v>
      </c>
      <c r="T78" s="154">
        <f>T72*'[1]GR yr-yr'!S178</f>
        <v>0</v>
      </c>
      <c r="U78" s="154">
        <f>U72*'[1]GR yr-yr'!K178</f>
        <v>175.38412487724946</v>
      </c>
      <c r="V78" s="154">
        <f>V72*'[1]GR yr-yr'!U178</f>
        <v>0</v>
      </c>
      <c r="W78" s="154">
        <f>W72*'[1]GR yr-yr'!L178</f>
        <v>601.49605227448592</v>
      </c>
      <c r="X78" s="156"/>
      <c r="Y78" s="152" t="str">
        <f>A78</f>
        <v>Q4</v>
      </c>
      <c r="Z78" s="154">
        <f>C78/AM78*100</f>
        <v>2519.5408321284481</v>
      </c>
      <c r="AA78" s="154"/>
      <c r="AB78" s="154">
        <f>E78/AO78*100</f>
        <v>1637.9774792121318</v>
      </c>
      <c r="AC78" s="154">
        <f>G78/AP78*100</f>
        <v>11547.942150256231</v>
      </c>
      <c r="AD78" s="154">
        <f>I78/AQ78*100</f>
        <v>338.29093892686359</v>
      </c>
      <c r="AE78" s="154">
        <f>K78/AR78*100</f>
        <v>1426.4800899056008</v>
      </c>
      <c r="AF78" s="154">
        <f>M78/AS78*100</f>
        <v>0.16693808992330586</v>
      </c>
      <c r="AG78" s="154">
        <f>O78/AT78*100</f>
        <v>70.570843186032818</v>
      </c>
      <c r="AH78" s="154">
        <f>Q78/AU78*100</f>
        <v>7807.8008632866686</v>
      </c>
      <c r="AI78" s="154">
        <f>S78/AV78*100</f>
        <v>76106.595818345915</v>
      </c>
      <c r="AJ78" s="154">
        <f>U78/AW78*100</f>
        <v>172.8394611271211</v>
      </c>
      <c r="AK78" s="161">
        <f>W78/AX78*100</f>
        <v>8338.7045271445986</v>
      </c>
      <c r="AL78" s="152" t="str">
        <f>A78</f>
        <v>Q4</v>
      </c>
      <c r="AM78" s="154">
        <f>AM72*'[1]GR yr-yr'!Z178</f>
        <v>10.707557952066578</v>
      </c>
      <c r="AN78" s="154"/>
      <c r="AO78" s="154">
        <f>AO72*'[1]GR yr-yr'!AA178</f>
        <v>5.7010515361593761</v>
      </c>
      <c r="AP78" s="154">
        <f>AP72*'[1]GR yr-yr'!AB178</f>
        <v>2.5294619340663758</v>
      </c>
      <c r="AQ78" s="154">
        <f>AQ72*'[1]GR yr-yr'!AC178</f>
        <v>2.0980176805072022</v>
      </c>
      <c r="AR78" s="154">
        <f>AR72*'[1]GR yr-yr'!AD178</f>
        <v>22.902061739943875</v>
      </c>
      <c r="AS78" s="154">
        <f>AS72*'[1]GR yr-yr'!AE178</f>
        <v>130.14348338649577</v>
      </c>
      <c r="AT78" s="154">
        <f>AT72*'[1]GR yr-yr'!AF178</f>
        <v>14.537873255873267</v>
      </c>
      <c r="AU78" s="154">
        <f>AU72*'[1]GR yr-yr'!AG178</f>
        <v>18.114169329564533</v>
      </c>
      <c r="AV78" s="154">
        <f>AV72*'[1]GR yr-yr'!AH178</f>
        <v>28.796463906727944</v>
      </c>
      <c r="AW78" s="154">
        <f>AW72*'[1]GR yr-yr'!AI178</f>
        <v>101.47227012485118</v>
      </c>
      <c r="AX78" s="161">
        <f>AX72*'[1]GR yr-yr'!AJ178</f>
        <v>7.2133033412619874</v>
      </c>
      <c r="AY78" s="152" t="str">
        <f>A78</f>
        <v>Q4</v>
      </c>
      <c r="AZ78" s="154">
        <f>AZ72*'[1]GR yr-yr'!AL178</f>
        <v>538.2388704281276</v>
      </c>
      <c r="BA78" s="157"/>
      <c r="BB78" s="154">
        <f>BB72*'[1]GR yr-yr'!AM178</f>
        <v>428.81237433290084</v>
      </c>
      <c r="BC78" s="154">
        <f>BC72*'[1]GR yr-yr'!AN178</f>
        <v>78.073683851392886</v>
      </c>
      <c r="BD78" s="154">
        <f>BD72*'[1]GR yr-yr'!AO178</f>
        <v>492.96610883100834</v>
      </c>
      <c r="BE78" s="154">
        <f>BE72*'[1]GR yr-yr'!AP178</f>
        <v>223.73492205358204</v>
      </c>
      <c r="BF78" s="154">
        <f>BF72*'[1]GR yr-yr'!AQ178</f>
        <v>64.05465684355535</v>
      </c>
      <c r="BG78" s="154">
        <f>BG72*'[1]GR yr-yr'!AR178</f>
        <v>178.93370945339709</v>
      </c>
      <c r="BH78" s="154">
        <f>BH72*'[1]GR yr-yr'!AS178</f>
        <v>996.39482598866073</v>
      </c>
      <c r="BI78" s="154">
        <f>BI72*'[1]GR yr-yr'!AT178</f>
        <v>365.72634049285864</v>
      </c>
      <c r="BJ78" s="154">
        <f>BJ72*'[1]GR yr-yr'!AU178</f>
        <v>1201.5823703211438</v>
      </c>
      <c r="BK78" s="161">
        <f>BK72*'[1]GR yr-yr'!AV178</f>
        <v>1242.3501156730549</v>
      </c>
      <c r="BL78" s="152" t="str">
        <f>A78</f>
        <v>Q4</v>
      </c>
      <c r="BM78" s="154">
        <f>AZ78/AM78*100</f>
        <v>5026.7191906651933</v>
      </c>
      <c r="BN78" s="157"/>
      <c r="BO78" s="154">
        <f t="shared" si="1"/>
        <v>7521.6365193881156</v>
      </c>
      <c r="BP78" s="154">
        <f t="shared" si="1"/>
        <v>3086.5727924152329</v>
      </c>
      <c r="BQ78" s="154">
        <f t="shared" si="1"/>
        <v>23496.756648486979</v>
      </c>
      <c r="BR78" s="154">
        <f t="shared" si="1"/>
        <v>976.92043884137365</v>
      </c>
      <c r="BS78" s="154">
        <f t="shared" si="1"/>
        <v>49.218489606066534</v>
      </c>
      <c r="BT78" s="154">
        <f t="shared" si="1"/>
        <v>1230.8107678756126</v>
      </c>
      <c r="BU78" s="154">
        <f t="shared" si="1"/>
        <v>5500.6376934018326</v>
      </c>
      <c r="BV78" s="154">
        <f t="shared" si="1"/>
        <v>1270.0390633983748</v>
      </c>
      <c r="BW78" s="154">
        <f t="shared" si="1"/>
        <v>1184.1485056387528</v>
      </c>
      <c r="BX78" s="161">
        <f t="shared" si="1"/>
        <v>17223.039942968797</v>
      </c>
      <c r="BY78" s="152" t="str">
        <f>A78</f>
        <v>Q4</v>
      </c>
      <c r="BZ78" s="154">
        <f>BM78/'[1]GR yr-yr'!$BW178*100</f>
        <v>263.55079779488267</v>
      </c>
      <c r="CA78" s="154"/>
      <c r="CB78" s="154">
        <f>BO78/'[1]GR yr-yr'!$BW178*100</f>
        <v>394.35926898186983</v>
      </c>
      <c r="CC78" s="154">
        <f>BP78/'[1]GR yr-yr'!$BW178*100</f>
        <v>161.82895662913802</v>
      </c>
      <c r="CD78" s="154">
        <f>BQ78/'[1]GR yr-yr'!$BW178*100</f>
        <v>1231.9345333236092</v>
      </c>
      <c r="CE78" s="154">
        <f>BR78/'[1]GR yr-yr'!$BW178*100</f>
        <v>51.219921239463496</v>
      </c>
      <c r="CF78" s="154">
        <f>BS78/'[1]GR yr-yr'!$BW178*100</f>
        <v>2.5805245349743569</v>
      </c>
      <c r="CG78" s="154">
        <f>BT78/'[1]GR yr-yr'!$BW178*100</f>
        <v>64.531386676728985</v>
      </c>
      <c r="CH78" s="154">
        <f>BU78/'[1]GR yr-yr'!$BW178*100</f>
        <v>288.39833646741175</v>
      </c>
      <c r="CI78" s="154">
        <f>BV78/'[1]GR yr-yr'!$BW178*100</f>
        <v>66.588125513534649</v>
      </c>
      <c r="CJ78" s="154">
        <f>BW78/'[1]GR yr-yr'!$BW178*100</f>
        <v>62.084885097274132</v>
      </c>
      <c r="CK78" s="161">
        <f>BX78/'[1]GR yr-yr'!$BW178*100</f>
        <v>903.00367799576338</v>
      </c>
    </row>
    <row r="79" spans="1:89" s="162" customFormat="1" ht="6" hidden="1" customHeight="1" thickBot="1" x14ac:dyDescent="0.25">
      <c r="A79" s="152"/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5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6"/>
      <c r="Y79" s="152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61"/>
      <c r="AL79" s="152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61"/>
      <c r="AY79" s="152"/>
      <c r="AZ79" s="154"/>
      <c r="BA79" s="157"/>
      <c r="BB79" s="154"/>
      <c r="BC79" s="154"/>
      <c r="BD79" s="154"/>
      <c r="BE79" s="154"/>
      <c r="BF79" s="154"/>
      <c r="BG79" s="154"/>
      <c r="BH79" s="154"/>
      <c r="BI79" s="154"/>
      <c r="BJ79" s="154"/>
      <c r="BK79" s="161"/>
      <c r="BL79" s="152"/>
      <c r="BM79" s="154"/>
      <c r="BN79" s="157"/>
      <c r="BO79" s="154"/>
      <c r="BP79" s="154"/>
      <c r="BQ79" s="154"/>
      <c r="BR79" s="154"/>
      <c r="BS79" s="154"/>
      <c r="BT79" s="154"/>
      <c r="BU79" s="154"/>
      <c r="BV79" s="154"/>
      <c r="BW79" s="154"/>
      <c r="BX79" s="161"/>
      <c r="BY79" s="152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61"/>
    </row>
    <row r="80" spans="1:89" s="197" customFormat="1" ht="15" hidden="1" customHeight="1" thickTop="1" x14ac:dyDescent="0.2">
      <c r="A80" s="187">
        <v>2011</v>
      </c>
      <c r="B80" s="188"/>
      <c r="C80" s="189"/>
      <c r="D80" s="190"/>
      <c r="E80" s="189"/>
      <c r="F80" s="189"/>
      <c r="G80" s="189"/>
      <c r="H80" s="189"/>
      <c r="I80" s="189"/>
      <c r="J80" s="189"/>
      <c r="K80" s="189"/>
      <c r="L80" s="191"/>
      <c r="M80" s="189"/>
      <c r="N80" s="189"/>
      <c r="O80" s="189"/>
      <c r="P80" s="189"/>
      <c r="Q80" s="189"/>
      <c r="R80" s="191"/>
      <c r="S80" s="189"/>
      <c r="T80" s="191"/>
      <c r="U80" s="189"/>
      <c r="V80" s="191"/>
      <c r="W80" s="189"/>
      <c r="X80" s="192"/>
      <c r="Y80" s="187">
        <f>$A80</f>
        <v>2011</v>
      </c>
      <c r="Z80" s="189"/>
      <c r="AA80" s="193"/>
      <c r="AB80" s="189"/>
      <c r="AC80" s="194"/>
      <c r="AD80" s="194"/>
      <c r="AE80" s="194"/>
      <c r="AF80" s="194"/>
      <c r="AG80" s="194"/>
      <c r="AH80" s="194"/>
      <c r="AI80" s="194"/>
      <c r="AJ80" s="194"/>
      <c r="AK80" s="195"/>
      <c r="AL80" s="187">
        <f>$A80</f>
        <v>2011</v>
      </c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96"/>
      <c r="AY80" s="187">
        <f>$A80</f>
        <v>2011</v>
      </c>
      <c r="AZ80" s="189"/>
      <c r="BA80" s="193"/>
      <c r="BB80" s="189"/>
      <c r="BC80" s="189"/>
      <c r="BD80" s="189"/>
      <c r="BE80" s="189"/>
      <c r="BF80" s="189"/>
      <c r="BG80" s="189"/>
      <c r="BH80" s="189"/>
      <c r="BI80" s="189"/>
      <c r="BJ80" s="189"/>
      <c r="BK80" s="196"/>
      <c r="BL80" s="187">
        <f>$A80</f>
        <v>2011</v>
      </c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96"/>
      <c r="BY80" s="187">
        <f>$A80</f>
        <v>2011</v>
      </c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96"/>
    </row>
    <row r="81" spans="1:89" s="162" customFormat="1" ht="15" hidden="1" customHeight="1" x14ac:dyDescent="0.2">
      <c r="A81" s="152" t="s">
        <v>30</v>
      </c>
      <c r="B81" s="153"/>
      <c r="C81" s="154">
        <f>C75*'[1]GR yr-yr'!B180</f>
        <v>739.90121523216567</v>
      </c>
      <c r="D81" s="154">
        <f>D75*'[1]GR yr-yr'!C180</f>
        <v>0</v>
      </c>
      <c r="E81" s="154">
        <f>E75*'[1]GR yr-yr'!C180</f>
        <v>262.83180790635538</v>
      </c>
      <c r="F81" s="154">
        <f>F75*'[1]GR yr-yr'!E180</f>
        <v>0</v>
      </c>
      <c r="G81" s="154">
        <f>G75*'[1]GR yr-yr'!D180</f>
        <v>886.03882793906473</v>
      </c>
      <c r="H81" s="154">
        <f>H75*'[1]GR yr-yr'!G180</f>
        <v>0</v>
      </c>
      <c r="I81" s="154">
        <f>I75*'[1]GR yr-yr'!E180</f>
        <v>34.315741495091103</v>
      </c>
      <c r="J81" s="154">
        <f>J75*'[1]GR yr-yr'!I180</f>
        <v>0</v>
      </c>
      <c r="K81" s="154">
        <f>K75*'[1]GR yr-yr'!F180</f>
        <v>71.168458391975221</v>
      </c>
      <c r="L81" s="154">
        <f>L75*'[1]GR yr-yr'!K180</f>
        <v>0</v>
      </c>
      <c r="M81" s="155">
        <f>M75*'[1]GR yr-yr'!G180</f>
        <v>8.2710246695034739E-2</v>
      </c>
      <c r="N81" s="154">
        <f>N75*'[1]GR yr-yr'!M180</f>
        <v>0</v>
      </c>
      <c r="O81" s="154">
        <f>O75*'[1]GR yr-yr'!H180</f>
        <v>12.688441008305327</v>
      </c>
      <c r="P81" s="154">
        <f>P75*'[1]GR yr-yr'!O180</f>
        <v>0</v>
      </c>
      <c r="Q81" s="154">
        <f>Q75*'[1]GR yr-yr'!I180</f>
        <v>2610.962020497429</v>
      </c>
      <c r="R81" s="154">
        <f>R75*'[1]GR yr-yr'!Q180</f>
        <v>0</v>
      </c>
      <c r="S81" s="154">
        <f>S75*'[1]GR yr-yr'!J180</f>
        <v>69327.593606759037</v>
      </c>
      <c r="T81" s="154">
        <f>T75*'[1]GR yr-yr'!S180</f>
        <v>0</v>
      </c>
      <c r="U81" s="154">
        <f>U75*'[1]GR yr-yr'!K180</f>
        <v>416.82203629456473</v>
      </c>
      <c r="V81" s="154">
        <f>V75*'[1]GR yr-yr'!U180</f>
        <v>0</v>
      </c>
      <c r="W81" s="154">
        <f>W75*'[1]GR yr-yr'!L180</f>
        <v>1291.0015590088369</v>
      </c>
      <c r="X81" s="156"/>
      <c r="Y81" s="152" t="s">
        <v>30</v>
      </c>
      <c r="Z81" s="154">
        <f>C81/AM81*100</f>
        <v>4026.9417702290057</v>
      </c>
      <c r="AA81" s="154"/>
      <c r="AB81" s="154">
        <f>E81/AO81*100</f>
        <v>2139.8398600330911</v>
      </c>
      <c r="AC81" s="154">
        <f>G81/AP81*100</f>
        <v>37791.296419960679</v>
      </c>
      <c r="AD81" s="154">
        <f>I81/AQ81*100</f>
        <v>138.81690353928377</v>
      </c>
      <c r="AE81" s="154">
        <f>K81/AR81*100</f>
        <v>237.15806705362698</v>
      </c>
      <c r="AF81" s="154">
        <f>M81/AS81*100</f>
        <v>5.6121909530155001E-2</v>
      </c>
      <c r="AG81" s="154">
        <f>O81/AT81*100</f>
        <v>21.500437515444677</v>
      </c>
      <c r="AH81" s="154">
        <f>Q81/AU81*100</f>
        <v>9138.6898868229273</v>
      </c>
      <c r="AI81" s="154">
        <f>S81/AV81*100</f>
        <v>116293.01404930039</v>
      </c>
      <c r="AJ81" s="154">
        <f>U81/AW81*100</f>
        <v>479.59327924134641</v>
      </c>
      <c r="AK81" s="161">
        <f>W81/AX81*100</f>
        <v>14645.630118138171</v>
      </c>
      <c r="AL81" s="152" t="s">
        <v>30</v>
      </c>
      <c r="AM81" s="154">
        <f>AM75*'[1]GR yr-yr'!Z180</f>
        <v>18.373774875569872</v>
      </c>
      <c r="AN81" s="154"/>
      <c r="AO81" s="154">
        <f>AO75*'[1]GR yr-yr'!AA180</f>
        <v>12.282779324537438</v>
      </c>
      <c r="AP81" s="154">
        <f>AP75*'[1]GR yr-yr'!AB180</f>
        <v>2.3445579058544155</v>
      </c>
      <c r="AQ81" s="154">
        <f>AQ75*'[1]GR yr-yr'!AC180</f>
        <v>24.720146192700586</v>
      </c>
      <c r="AR81" s="154">
        <f>AR75*'[1]GR yr-yr'!AD180</f>
        <v>30.008870993151742</v>
      </c>
      <c r="AS81" s="154">
        <f>AS75*'[1]GR yr-yr'!AE180</f>
        <v>147.37603796355771</v>
      </c>
      <c r="AT81" s="154">
        <f>AT75*'[1]GR yr-yr'!AF180</f>
        <v>59.014803764763776</v>
      </c>
      <c r="AU81" s="154">
        <f>AU75*'[1]GR yr-yr'!AG180</f>
        <v>28.570419314284578</v>
      </c>
      <c r="AV81" s="154">
        <f>AV75*'[1]GR yr-yr'!AH180</f>
        <v>59.614581472081227</v>
      </c>
      <c r="AW81" s="154">
        <f>AW75*'[1]GR yr-yr'!AI180</f>
        <v>86.91156743353919</v>
      </c>
      <c r="AX81" s="161">
        <f>AX75*'[1]GR yr-yr'!AJ180</f>
        <v>8.8149266955060561</v>
      </c>
      <c r="AY81" s="152" t="s">
        <v>30</v>
      </c>
      <c r="AZ81" s="154">
        <f>AZ75*'[1]GR yr-yr'!AL180</f>
        <v>454.50887702470959</v>
      </c>
      <c r="BA81" s="157"/>
      <c r="BB81" s="154">
        <f>BB75*'[1]GR yr-yr'!AM180</f>
        <v>278.4046411256549</v>
      </c>
      <c r="BC81" s="154">
        <f>BC75*'[1]GR yr-yr'!AN180</f>
        <v>39.87214786199344</v>
      </c>
      <c r="BD81" s="154">
        <f>BD75*'[1]GR yr-yr'!AO180</f>
        <v>599.78131146511157</v>
      </c>
      <c r="BE81" s="154">
        <f>BE75*'[1]GR yr-yr'!AP180</f>
        <v>485.72342433238481</v>
      </c>
      <c r="BF81" s="154">
        <f>BF75*'[1]GR yr-yr'!AQ180</f>
        <v>218.9868452368749</v>
      </c>
      <c r="BG81" s="154">
        <f>BG75*'[1]GR yr-yr'!AR180</f>
        <v>163.02148894787206</v>
      </c>
      <c r="BH81" s="154">
        <f>BH75*'[1]GR yr-yr'!AS180</f>
        <v>714.6981876475088</v>
      </c>
      <c r="BI81" s="154">
        <f>BI75*'[1]GR yr-yr'!AT180</f>
        <v>526.2694475666018</v>
      </c>
      <c r="BJ81" s="154">
        <f>BJ75*'[1]GR yr-yr'!AU180</f>
        <v>651.39027346339697</v>
      </c>
      <c r="BK81" s="161">
        <f>BK75*'[1]GR yr-yr'!AV180</f>
        <v>411.86856782186703</v>
      </c>
      <c r="BL81" s="152" t="s">
        <v>30</v>
      </c>
      <c r="BM81" s="154">
        <f>AZ81/AM81*100</f>
        <v>2473.6826270198476</v>
      </c>
      <c r="BN81" s="157"/>
      <c r="BO81" s="154">
        <f t="shared" ref="BO81:BX84" si="2">BB81/AO81*100</f>
        <v>2266.625767422875</v>
      </c>
      <c r="BP81" s="154">
        <f t="shared" si="2"/>
        <v>1700.6254254770915</v>
      </c>
      <c r="BQ81" s="154">
        <f t="shared" si="2"/>
        <v>2426.2854547446659</v>
      </c>
      <c r="BR81" s="154">
        <f t="shared" si="2"/>
        <v>1618.5994616166354</v>
      </c>
      <c r="BS81" s="154">
        <f t="shared" si="2"/>
        <v>148.59053633333846</v>
      </c>
      <c r="BT81" s="154">
        <f t="shared" si="2"/>
        <v>276.23829708505781</v>
      </c>
      <c r="BU81" s="154">
        <f t="shared" si="2"/>
        <v>2501.532020883486</v>
      </c>
      <c r="BV81" s="154">
        <f t="shared" si="2"/>
        <v>882.7864501792485</v>
      </c>
      <c r="BW81" s="154">
        <f t="shared" si="2"/>
        <v>749.48627978837408</v>
      </c>
      <c r="BX81" s="161">
        <f t="shared" si="2"/>
        <v>4672.3992388029956</v>
      </c>
      <c r="BY81" s="152" t="s">
        <v>30</v>
      </c>
      <c r="BZ81" s="154">
        <f>BM81/'[1]GR yr-yr'!$BW180*100</f>
        <v>125.71916299540322</v>
      </c>
      <c r="CA81" s="154"/>
      <c r="CB81" s="154">
        <f>BO81/'[1]GR yr-yr'!$BW180*100</f>
        <v>115.1959799497476</v>
      </c>
      <c r="CC81" s="154">
        <f>BP81/'[1]GR yr-yr'!$BW180*100</f>
        <v>86.4303297134188</v>
      </c>
      <c r="CD81" s="154">
        <f>BQ81/'[1]GR yr-yr'!$BW180*100</f>
        <v>123.31031201278402</v>
      </c>
      <c r="CE81" s="154">
        <f>BR81/'[1]GR yr-yr'!$BW180*100</f>
        <v>82.261550983363463</v>
      </c>
      <c r="CF81" s="154">
        <f>BS81/'[1]GR yr-yr'!$BW180*100</f>
        <v>7.5517682231413739</v>
      </c>
      <c r="CG81" s="154">
        <f>BT81/'[1]GR yr-yr'!$BW180*100</f>
        <v>14.039168613415804</v>
      </c>
      <c r="CH81" s="154">
        <f>BU81/'[1]GR yr-yr'!$BW180*100</f>
        <v>127.13454363001759</v>
      </c>
      <c r="CI81" s="154">
        <f>BV81/'[1]GR yr-yr'!$BW180*100</f>
        <v>44.865566992288159</v>
      </c>
      <c r="CJ81" s="154">
        <f>BW81/'[1]GR yr-yr'!$BW180*100</f>
        <v>38.090896035862791</v>
      </c>
      <c r="CK81" s="161">
        <f>BX81/'[1]GR yr-yr'!$BW180*100</f>
        <v>237.4638181415981</v>
      </c>
    </row>
    <row r="82" spans="1:89" s="162" customFormat="1" ht="15" hidden="1" customHeight="1" x14ac:dyDescent="0.2">
      <c r="A82" s="152" t="s">
        <v>31</v>
      </c>
      <c r="B82" s="153"/>
      <c r="C82" s="154">
        <f>C76*'[1]GR yr-yr'!B181</f>
        <v>1036.8203258569019</v>
      </c>
      <c r="D82" s="154"/>
      <c r="E82" s="154">
        <f>E76*'[1]GR yr-yr'!C181</f>
        <v>415.48895880113366</v>
      </c>
      <c r="F82" s="154">
        <f>F76*'[1]GR yr-yr'!E181</f>
        <v>0</v>
      </c>
      <c r="G82" s="154">
        <f>G76*'[1]GR yr-yr'!D181</f>
        <v>1378.9762031084638</v>
      </c>
      <c r="H82" s="154">
        <f>H76*'[1]GR yr-yr'!G181</f>
        <v>0</v>
      </c>
      <c r="I82" s="154">
        <f>I76*'[1]GR yr-yr'!E181</f>
        <v>2.5649091414469911</v>
      </c>
      <c r="J82" s="154">
        <f>J76*'[1]GR yr-yr'!I181</f>
        <v>0</v>
      </c>
      <c r="K82" s="154">
        <f>K76*'[1]GR yr-yr'!F181</f>
        <v>1061.4968179798343</v>
      </c>
      <c r="L82" s="154">
        <f>L76*'[1]GR yr-yr'!K181</f>
        <v>0</v>
      </c>
      <c r="M82" s="155">
        <f>M76*'[1]GR yr-yr'!G181</f>
        <v>0.15790798317175028</v>
      </c>
      <c r="N82" s="154">
        <f>N76*'[1]GR yr-yr'!M181</f>
        <v>0</v>
      </c>
      <c r="O82" s="154">
        <f>O76*'[1]GR yr-yr'!H181</f>
        <v>2.0585600743563313</v>
      </c>
      <c r="P82" s="154">
        <f>P76*'[1]GR yr-yr'!O181</f>
        <v>0</v>
      </c>
      <c r="Q82" s="154">
        <f>Q76*'[1]GR yr-yr'!I181</f>
        <v>2935.2726650952759</v>
      </c>
      <c r="R82" s="154">
        <f>R76*'[1]GR yr-yr'!Q181</f>
        <v>0</v>
      </c>
      <c r="S82" s="154">
        <f>S76*'[1]GR yr-yr'!J181</f>
        <v>61303.263182644798</v>
      </c>
      <c r="T82" s="154">
        <f>T76*'[1]GR yr-yr'!S181</f>
        <v>0</v>
      </c>
      <c r="U82" s="154">
        <f>U76*'[1]GR yr-yr'!K181</f>
        <v>265.59535685695704</v>
      </c>
      <c r="V82" s="154">
        <f>V76*'[1]GR yr-yr'!U181</f>
        <v>0</v>
      </c>
      <c r="W82" s="154">
        <f>W76*'[1]GR yr-yr'!L181</f>
        <v>1993.1052179546527</v>
      </c>
      <c r="X82" s="156"/>
      <c r="Y82" s="152" t="s">
        <v>31</v>
      </c>
      <c r="Z82" s="154">
        <f>C82/AM82*100</f>
        <v>8572.1160821587619</v>
      </c>
      <c r="AA82" s="154"/>
      <c r="AB82" s="154">
        <f>E82/AO82*100</f>
        <v>9570.0226685340695</v>
      </c>
      <c r="AC82" s="154">
        <f>G82/AP82*100</f>
        <v>49872.209098742271</v>
      </c>
      <c r="AD82" s="154">
        <f>I82/AQ82*100</f>
        <v>17.228449292046559</v>
      </c>
      <c r="AE82" s="154">
        <f>K82/AR82*100</f>
        <v>1232.2790018484598</v>
      </c>
      <c r="AF82" s="154">
        <f>M82/AS82*100</f>
        <v>9.7166240370174947E-2</v>
      </c>
      <c r="AG82" s="154">
        <f>O82/AT82*100</f>
        <v>2.3830211101715397</v>
      </c>
      <c r="AH82" s="154">
        <f>Q82/AU82*100</f>
        <v>20481.813471044985</v>
      </c>
      <c r="AI82" s="154">
        <f>S82/AV82*100</f>
        <v>293941.29234759911</v>
      </c>
      <c r="AJ82" s="154">
        <f>U82/AW82*100</f>
        <v>201.1932710967852</v>
      </c>
      <c r="AK82" s="161">
        <f>W82/AX82*100</f>
        <v>74349.342739482003</v>
      </c>
      <c r="AL82" s="152" t="s">
        <v>31</v>
      </c>
      <c r="AM82" s="154">
        <f>AM76*'[1]GR yr-yr'!Z181</f>
        <v>12.095266978650084</v>
      </c>
      <c r="AN82" s="154"/>
      <c r="AO82" s="154">
        <f>AO76*'[1]GR yr-yr'!AA181</f>
        <v>4.3415671330356211</v>
      </c>
      <c r="AP82" s="154">
        <f>AP76*'[1]GR yr-yr'!AA181</f>
        <v>2.7650192923642525</v>
      </c>
      <c r="AQ82" s="154">
        <f>AQ76*'[1]GR yr-yr'!AC181</f>
        <v>14.887637871338026</v>
      </c>
      <c r="AR82" s="154">
        <f>AR76*'[1]GR yr-yr'!AD181</f>
        <v>86.140948306962429</v>
      </c>
      <c r="AS82" s="154">
        <f>AS76*'[1]GR yr-yr'!AE181</f>
        <v>162.51321711138257</v>
      </c>
      <c r="AT82" s="154">
        <f>AT76*'[1]GR yr-yr'!AF181</f>
        <v>86.384466573531427</v>
      </c>
      <c r="AU82" s="154">
        <f>AU76*'[1]GR yr-yr'!AG181</f>
        <v>14.33111706268028</v>
      </c>
      <c r="AV82" s="154">
        <f>AV76*'[1]GR yr-yr'!AH181</f>
        <v>20.855614634146352</v>
      </c>
      <c r="AW82" s="154">
        <f>AW76*'[1]GR yr-yr'!AI181</f>
        <v>132.01005948613005</v>
      </c>
      <c r="AX82" s="161">
        <f>AX76*'[1]GR yr-yr'!AJ181</f>
        <v>2.6807301107401003</v>
      </c>
      <c r="AY82" s="152" t="s">
        <v>31</v>
      </c>
      <c r="AZ82" s="154">
        <f>AZ76*'[1]GR yr-yr'!AL181</f>
        <v>479.06736794690261</v>
      </c>
      <c r="BA82" s="157"/>
      <c r="BB82" s="154">
        <f>BB76*'[1]GR yr-yr'!AM181</f>
        <v>336.63691638344727</v>
      </c>
      <c r="BC82" s="154">
        <f>BC76*'[1]GR yr-yr'!AN181</f>
        <v>127.82500053613043</v>
      </c>
      <c r="BD82" s="154">
        <f>BD76*'[1]GR yr-yr'!AO181</f>
        <v>457.66587752629556</v>
      </c>
      <c r="BE82" s="154">
        <f>BE76*'[1]GR yr-yr'!AP181</f>
        <v>367.48417609313367</v>
      </c>
      <c r="BF82" s="154">
        <f>BF76*'[1]GR yr-yr'!AQ181</f>
        <v>388.54001008263185</v>
      </c>
      <c r="BG82" s="154">
        <f>BG76*'[1]GR yr-yr'!AR181</f>
        <v>214.55924296760946</v>
      </c>
      <c r="BH82" s="154">
        <f>BH76*'[1]GR yr-yr'!AS181</f>
        <v>902.64126747906744</v>
      </c>
      <c r="BI82" s="154">
        <f>BI76*'[1]GR yr-yr'!AT181</f>
        <v>308.2170613673967</v>
      </c>
      <c r="BJ82" s="154">
        <f>BJ76*'[1]GR yr-yr'!AU181</f>
        <v>1356.8643505172106</v>
      </c>
      <c r="BK82" s="161">
        <f>BK76*'[1]GR yr-yr'!AV181</f>
        <v>1160.5135855823198</v>
      </c>
      <c r="BL82" s="152" t="s">
        <v>31</v>
      </c>
      <c r="BM82" s="154">
        <f>AZ82/AM82*100</f>
        <v>3960.7837412148619</v>
      </c>
      <c r="BN82" s="157"/>
      <c r="BO82" s="154">
        <f t="shared" si="2"/>
        <v>7753.8111485580321</v>
      </c>
      <c r="BP82" s="154">
        <f t="shared" si="2"/>
        <v>4622.9334055326835</v>
      </c>
      <c r="BQ82" s="154">
        <f t="shared" si="2"/>
        <v>3074.1335964881505</v>
      </c>
      <c r="BR82" s="154">
        <f t="shared" si="2"/>
        <v>426.60799923354381</v>
      </c>
      <c r="BS82" s="154">
        <f t="shared" si="2"/>
        <v>239.08209866791083</v>
      </c>
      <c r="BT82" s="154">
        <f t="shared" si="2"/>
        <v>248.37711162454679</v>
      </c>
      <c r="BU82" s="154">
        <f t="shared" si="2"/>
        <v>6298.4711068311572</v>
      </c>
      <c r="BV82" s="154">
        <f t="shared" si="2"/>
        <v>1477.8613182790641</v>
      </c>
      <c r="BW82" s="154">
        <f t="shared" si="2"/>
        <v>1027.8492077035787</v>
      </c>
      <c r="BX82" s="161">
        <f t="shared" si="2"/>
        <v>43290.952003442202</v>
      </c>
      <c r="BY82" s="152" t="s">
        <v>31</v>
      </c>
      <c r="BZ82" s="154">
        <f>BM82/'[1]GR yr-yr'!$BW181*100</f>
        <v>199.20918783514813</v>
      </c>
      <c r="CA82" s="154"/>
      <c r="CB82" s="154">
        <f>BO82/'[1]GR yr-yr'!$BW181*100</f>
        <v>389.98100438010528</v>
      </c>
      <c r="CC82" s="154">
        <f>BP82/'[1]GR yr-yr'!$BW181*100</f>
        <v>232.51226759723852</v>
      </c>
      <c r="CD82" s="154">
        <f>BQ82/'[1]GR yr-yr'!$BW181*100</f>
        <v>154.61476744633168</v>
      </c>
      <c r="CE82" s="154">
        <f>BR82/'[1]GR yr-yr'!$BW181*100</f>
        <v>21.456418376739038</v>
      </c>
      <c r="CF82" s="154">
        <f>BS82/'[1]GR yr-yr'!$BW181*100</f>
        <v>12.024728895435448</v>
      </c>
      <c r="CG82" s="154">
        <f>BT82/'[1]GR yr-yr'!$BW181*100</f>
        <v>12.492225255496924</v>
      </c>
      <c r="CH82" s="154">
        <f>BU82/'[1]GR yr-yr'!$BW181*100</f>
        <v>316.78410026247292</v>
      </c>
      <c r="CI82" s="154">
        <f>BV82/'[1]GR yr-yr'!$BW181*100</f>
        <v>74.329620646507081</v>
      </c>
      <c r="CJ82" s="154">
        <f>BW82/'[1]GR yr-yr'!$BW181*100</f>
        <v>51.696083215294863</v>
      </c>
      <c r="CK82" s="161">
        <f>BX82/'[1]GR yr-yr'!$BW181*100</f>
        <v>2177.3355862572134</v>
      </c>
    </row>
    <row r="83" spans="1:89" s="162" customFormat="1" ht="15" hidden="1" customHeight="1" x14ac:dyDescent="0.2">
      <c r="A83" s="152" t="s">
        <v>32</v>
      </c>
      <c r="B83" s="153"/>
      <c r="C83" s="154">
        <f>C77*'[1]GR yr-yr'!B182</f>
        <v>260.19006262237428</v>
      </c>
      <c r="D83" s="154"/>
      <c r="E83" s="154">
        <f>E77*'[1]GR yr-yr'!C182</f>
        <v>146.92445910167999</v>
      </c>
      <c r="F83" s="154">
        <f>F77*'[1]GR yr-yr'!E182</f>
        <v>0</v>
      </c>
      <c r="G83" s="154">
        <f>G77*'[1]GR yr-yr'!D182</f>
        <v>149.23496794155042</v>
      </c>
      <c r="H83" s="154">
        <f>H77*'[1]GR yr-yr'!G182</f>
        <v>0</v>
      </c>
      <c r="I83" s="154">
        <f>I77*'[1]GR yr-yr'!E182</f>
        <v>11.807971546627128</v>
      </c>
      <c r="J83" s="154">
        <f>J77*'[1]GR yr-yr'!I182</f>
        <v>0</v>
      </c>
      <c r="K83" s="154">
        <f>K77*'[1]GR yr-yr'!F182</f>
        <v>220.53844729151973</v>
      </c>
      <c r="L83" s="154">
        <f>L77*'[1]GR yr-yr'!K182</f>
        <v>0</v>
      </c>
      <c r="M83" s="155">
        <f>M77*'[1]GR yr-yr'!G182</f>
        <v>0.37433088282350896</v>
      </c>
      <c r="N83" s="154">
        <f>N77*'[1]GR yr-yr'!M182</f>
        <v>0</v>
      </c>
      <c r="O83" s="154">
        <f>O77*'[1]GR yr-yr'!H182</f>
        <v>35.604298372887911</v>
      </c>
      <c r="P83" s="154">
        <f>P77*'[1]GR yr-yr'!O182</f>
        <v>0</v>
      </c>
      <c r="Q83" s="154">
        <f>Q77*'[1]GR yr-yr'!I182</f>
        <v>618.35434848982425</v>
      </c>
      <c r="R83" s="154">
        <f>R77*'[1]GR yr-yr'!Q182</f>
        <v>0</v>
      </c>
      <c r="S83" s="154">
        <f>S77*'[1]GR yr-yr'!J182</f>
        <v>18194.09452278039</v>
      </c>
      <c r="T83" s="154">
        <f>T77*'[1]GR yr-yr'!S182</f>
        <v>0</v>
      </c>
      <c r="U83" s="154">
        <f>U77*'[1]GR yr-yr'!K182</f>
        <v>121.12181542368921</v>
      </c>
      <c r="V83" s="154">
        <f>V77*'[1]GR yr-yr'!U182</f>
        <v>0</v>
      </c>
      <c r="W83" s="154">
        <f>W77*'[1]GR yr-yr'!L182</f>
        <v>517.52488700844242</v>
      </c>
      <c r="X83" s="156"/>
      <c r="Y83" s="152" t="s">
        <v>32</v>
      </c>
      <c r="Z83" s="154">
        <f>C83/AM83*100</f>
        <v>1524.6289189808347</v>
      </c>
      <c r="AA83" s="154"/>
      <c r="AB83" s="154">
        <f>E83/AO83*100</f>
        <v>1003.6059875598454</v>
      </c>
      <c r="AC83" s="154">
        <f>G83/AP83*100</f>
        <v>5292.4408258406847</v>
      </c>
      <c r="AD83" s="154">
        <f>I83/AQ83*100</f>
        <v>81.409092396527754</v>
      </c>
      <c r="AE83" s="154">
        <f>K83/AR83*100</f>
        <v>119.51575647395995</v>
      </c>
      <c r="AF83" s="154">
        <f>M83/AS83*100</f>
        <v>0.41840333970976884</v>
      </c>
      <c r="AG83" s="154">
        <f>O83/AT83*100</f>
        <v>637.26561145064261</v>
      </c>
      <c r="AH83" s="154">
        <f>Q83/AU83*100</f>
        <v>3297.604632876873</v>
      </c>
      <c r="AI83" s="154">
        <f>S83/AV83*100</f>
        <v>93981.916363556113</v>
      </c>
      <c r="AJ83" s="154">
        <f>U83/AW83*100</f>
        <v>148.84825213455514</v>
      </c>
      <c r="AK83" s="161">
        <f>W83/AX83*100</f>
        <v>863.36915898344557</v>
      </c>
      <c r="AL83" s="152" t="s">
        <v>32</v>
      </c>
      <c r="AM83" s="154">
        <f>AM77*'[1]GR yr-yr'!Z182</f>
        <v>17.065796101801805</v>
      </c>
      <c r="AN83" s="154"/>
      <c r="AO83" s="154">
        <f>AO77*'[1]GR yr-yr'!AA182</f>
        <v>14.639655494574143</v>
      </c>
      <c r="AP83" s="154">
        <f>AP77*'[1]GR yr-yr'!AB182</f>
        <v>2.8197758435559832</v>
      </c>
      <c r="AQ83" s="154">
        <f>AQ77*'[1]GR yr-yr'!AC182</f>
        <v>14.504487396951696</v>
      </c>
      <c r="AR83" s="154">
        <f>AR77*'[1]GR yr-yr'!AD182</f>
        <v>184.52667145990122</v>
      </c>
      <c r="AS83" s="154">
        <f>AS77*'[1]GR yr-yr'!AE182</f>
        <v>89.466514077819909</v>
      </c>
      <c r="AT83" s="154">
        <f>AT77*'[1]GR yr-yr'!AF182</f>
        <v>5.5870421584243184</v>
      </c>
      <c r="AU83" s="154">
        <f>AU77*'[1]GR yr-yr'!AG182</f>
        <v>18.751621777968083</v>
      </c>
      <c r="AV83" s="154">
        <f>AV77*'[1]GR yr-yr'!AH182</f>
        <v>19.359143999999997</v>
      </c>
      <c r="AW83" s="154">
        <f>AW77*'[1]GR yr-yr'!AI182</f>
        <v>81.372682370632134</v>
      </c>
      <c r="AX83" s="161">
        <f>AX77*'[1]GR yr-yr'!AJ182</f>
        <v>59.942480180527916</v>
      </c>
      <c r="AY83" s="152" t="s">
        <v>32</v>
      </c>
      <c r="AZ83" s="154">
        <f>AZ77*'[1]GR yr-yr'!AL182</f>
        <v>1112.8957759619609</v>
      </c>
      <c r="BA83" s="157"/>
      <c r="BB83" s="154">
        <f>BB77*'[1]GR yr-yr'!AM182</f>
        <v>360.94255108951643</v>
      </c>
      <c r="BC83" s="154">
        <f>BC77*'[1]GR yr-yr'!AN182</f>
        <v>50.155753858159862</v>
      </c>
      <c r="BD83" s="154">
        <f>BD77*'[1]GR yr-yr'!AO182</f>
        <v>559.72224684366677</v>
      </c>
      <c r="BE83" s="154">
        <f>BE77*'[1]GR yr-yr'!AP182</f>
        <v>265.34240779767703</v>
      </c>
      <c r="BF83" s="154">
        <f>BF77*'[1]GR yr-yr'!AQ182</f>
        <v>52.509014027918788</v>
      </c>
      <c r="BG83" s="154">
        <f>BG77*'[1]GR yr-yr'!AR182</f>
        <v>14.754466568281522</v>
      </c>
      <c r="BH83" s="154">
        <f>BH77*'[1]GR yr-yr'!AS182</f>
        <v>1489.1624551101781</v>
      </c>
      <c r="BI83" s="154">
        <f>BI77*'[1]GR yr-yr'!AT182</f>
        <v>361.91193961576306</v>
      </c>
      <c r="BJ83" s="154">
        <f>BJ77*'[1]GR yr-yr'!AU182</f>
        <v>847.25786176902943</v>
      </c>
      <c r="BK83" s="161">
        <f>BK77*'[1]GR yr-yr'!AV182</f>
        <v>3943.3148770895473</v>
      </c>
      <c r="BL83" s="152" t="s">
        <v>32</v>
      </c>
      <c r="BM83" s="154">
        <f>AZ83/AM83*100</f>
        <v>6521.2063317952188</v>
      </c>
      <c r="BN83" s="157"/>
      <c r="BO83" s="154">
        <f t="shared" si="2"/>
        <v>2465.5126018729857</v>
      </c>
      <c r="BP83" s="154">
        <f t="shared" si="2"/>
        <v>1778.7142184645813</v>
      </c>
      <c r="BQ83" s="154">
        <f t="shared" si="2"/>
        <v>3858.9591726026774</v>
      </c>
      <c r="BR83" s="154">
        <f t="shared" si="2"/>
        <v>143.79623590367399</v>
      </c>
      <c r="BS83" s="154">
        <f t="shared" si="2"/>
        <v>58.691248417531185</v>
      </c>
      <c r="BT83" s="154">
        <f t="shared" si="2"/>
        <v>264.08368059357264</v>
      </c>
      <c r="BU83" s="154">
        <f t="shared" si="2"/>
        <v>7941.5128608227678</v>
      </c>
      <c r="BV83" s="154">
        <f t="shared" si="2"/>
        <v>1869.462511440398</v>
      </c>
      <c r="BW83" s="154">
        <f t="shared" si="2"/>
        <v>1041.2067503317423</v>
      </c>
      <c r="BX83" s="161">
        <f t="shared" si="2"/>
        <v>6578.4980287994786</v>
      </c>
      <c r="BY83" s="152" t="s">
        <v>32</v>
      </c>
      <c r="BZ83" s="154">
        <f>BM83/'[1]GR yr-yr'!$BW182*100</f>
        <v>325.01663708505447</v>
      </c>
      <c r="CA83" s="154"/>
      <c r="CB83" s="154">
        <f>BO83/'[1]GR yr-yr'!$BW182*100</f>
        <v>122.88103976170039</v>
      </c>
      <c r="CC83" s="154">
        <f>BP83/'[1]GR yr-yr'!$BW182*100</f>
        <v>88.6510385052609</v>
      </c>
      <c r="CD83" s="154">
        <f>BQ83/'[1]GR yr-yr'!$BW182*100</f>
        <v>192.33035562954984</v>
      </c>
      <c r="CE83" s="154">
        <f>BR83/'[1]GR yr-yr'!$BW182*100</f>
        <v>7.1667980801391566</v>
      </c>
      <c r="CF83" s="154">
        <f>BS83/'[1]GR yr-yr'!$BW182*100</f>
        <v>2.9251692426879847</v>
      </c>
      <c r="CG83" s="154">
        <f>BT83/'[1]GR yr-yr'!$BW182*100</f>
        <v>13.161919038979114</v>
      </c>
      <c r="CH83" s="154">
        <f>BU83/'[1]GR yr-yr'!$BW182*100</f>
        <v>395.8046520944493</v>
      </c>
      <c r="CI83" s="154">
        <f>BV83/'[1]GR yr-yr'!$BW182*100</f>
        <v>93.173929440394005</v>
      </c>
      <c r="CJ83" s="154">
        <f>BW83/'[1]GR yr-yr'!$BW182*100</f>
        <v>51.893698693922516</v>
      </c>
      <c r="CK83" s="161">
        <f>BX83/'[1]GR yr-yr'!$BW182*100</f>
        <v>327.87205274679053</v>
      </c>
    </row>
    <row r="84" spans="1:89" s="162" customFormat="1" ht="15" hidden="1" customHeight="1" x14ac:dyDescent="0.2">
      <c r="A84" s="152" t="s">
        <v>33</v>
      </c>
      <c r="B84" s="153"/>
      <c r="C84" s="154">
        <f>C78*'[1]GR yr-yr'!B183</f>
        <v>252.12937066186902</v>
      </c>
      <c r="D84" s="154"/>
      <c r="E84" s="154">
        <f>E78*'[1]GR yr-yr'!C183</f>
        <v>90.702896120316353</v>
      </c>
      <c r="F84" s="154">
        <f>F78*'[1]GR yr-yr'!E183</f>
        <v>0</v>
      </c>
      <c r="G84" s="154">
        <f>G78*'[1]GR yr-yr'!D183</f>
        <v>212.92217091723799</v>
      </c>
      <c r="H84" s="154">
        <f>H78*'[1]GR yr-yr'!G183</f>
        <v>0</v>
      </c>
      <c r="I84" s="154">
        <f>I78*'[1]GR yr-yr'!E183</f>
        <v>7.7118433379811462</v>
      </c>
      <c r="J84" s="154">
        <f>J78*'[1]GR yr-yr'!I183</f>
        <v>0</v>
      </c>
      <c r="K84" s="154">
        <f>K78*'[1]GR yr-yr'!F183</f>
        <v>448.46105690927311</v>
      </c>
      <c r="L84" s="154">
        <f>L78*'[1]GR yr-yr'!K183</f>
        <v>0</v>
      </c>
      <c r="M84" s="155">
        <f>M78*'[1]GR yr-yr'!G183</f>
        <v>0.18777477950675667</v>
      </c>
      <c r="N84" s="154">
        <f>N78*'[1]GR yr-yr'!M183</f>
        <v>0</v>
      </c>
      <c r="O84" s="154">
        <f>O78*'[1]GR yr-yr'!H183</f>
        <v>14.597749780012581</v>
      </c>
      <c r="P84" s="154">
        <f>P78*'[1]GR yr-yr'!O183</f>
        <v>0</v>
      </c>
      <c r="Q84" s="154">
        <f>Q78*'[1]GR yr-yr'!I183</f>
        <v>1290.997771504823</v>
      </c>
      <c r="R84" s="154">
        <f>R78*'[1]GR yr-yr'!Q183</f>
        <v>0</v>
      </c>
      <c r="S84" s="154">
        <f>S78*'[1]GR yr-yr'!J183</f>
        <v>19365.996721621905</v>
      </c>
      <c r="T84" s="154">
        <f>T78*'[1]GR yr-yr'!S183</f>
        <v>0</v>
      </c>
      <c r="U84" s="154">
        <f>U78*'[1]GR yr-yr'!K183</f>
        <v>163.09995411561735</v>
      </c>
      <c r="V84" s="154">
        <f>V78*'[1]GR yr-yr'!U183</f>
        <v>0</v>
      </c>
      <c r="W84" s="154">
        <f>W78*'[1]GR yr-yr'!L183</f>
        <v>579.96109318780316</v>
      </c>
      <c r="X84" s="156"/>
      <c r="Y84" s="152" t="str">
        <f>A84</f>
        <v>Q4</v>
      </c>
      <c r="Z84" s="154">
        <f>C84/AM84*100</f>
        <v>2414.6508360635307</v>
      </c>
      <c r="AA84" s="154"/>
      <c r="AB84" s="154">
        <f>E84/AO84*100</f>
        <v>1661.2391592035037</v>
      </c>
      <c r="AC84" s="154">
        <f>G84/AP84*100</f>
        <v>7598.1866895696303</v>
      </c>
      <c r="AD84" s="154">
        <f>I84/AQ84*100</f>
        <v>461.72591006675941</v>
      </c>
      <c r="AE84" s="154">
        <f>K84/AR84*100</f>
        <v>1933.7400315273549</v>
      </c>
      <c r="AF84" s="154">
        <f>M84/AS84*100</f>
        <v>0.14354675321132626</v>
      </c>
      <c r="AG84" s="154">
        <f>O84/AT84*100</f>
        <v>100.06301413554093</v>
      </c>
      <c r="AH84" s="154">
        <f>Q84/AU84*100</f>
        <v>6643.6900181080046</v>
      </c>
      <c r="AI84" s="154">
        <f>S84/AV84*100</f>
        <v>59214.982325537894</v>
      </c>
      <c r="AJ84" s="154">
        <f>U84/AW84*100</f>
        <v>123.04790925125137</v>
      </c>
      <c r="AK84" s="161">
        <f>W84/AX84*100</f>
        <v>7517.2222880832687</v>
      </c>
      <c r="AL84" s="152" t="str">
        <f>A84</f>
        <v>Q4</v>
      </c>
      <c r="AM84" s="154">
        <f>AM78*'[1]GR yr-yr'!Z183</f>
        <v>10.441649239560505</v>
      </c>
      <c r="AN84" s="154"/>
      <c r="AO84" s="154">
        <f>AO78*'[1]GR yr-yr'!AA183</f>
        <v>5.4599541322999317</v>
      </c>
      <c r="AP84" s="154">
        <f>AP78*'[1]GR yr-yr'!AB183</f>
        <v>2.8022761168730659</v>
      </c>
      <c r="AQ84" s="154">
        <f>AQ78*'[1]GR yr-yr'!AC183</f>
        <v>1.6702210488612426</v>
      </c>
      <c r="AR84" s="154">
        <f>AR78*'[1]GR yr-yr'!AD183</f>
        <v>23.191382998626679</v>
      </c>
      <c r="AS84" s="154">
        <f>AS78*'[1]GR yr-yr'!AE183</f>
        <v>130.81088586540088</v>
      </c>
      <c r="AT84" s="154">
        <f>AT78*'[1]GR yr-yr'!AF183</f>
        <v>14.588556926977152</v>
      </c>
      <c r="AU84" s="154">
        <f>AU78*'[1]GR yr-yr'!AG183</f>
        <v>19.431938696508816</v>
      </c>
      <c r="AV84" s="154">
        <f>AV78*'[1]GR yr-yr'!AH183</f>
        <v>32.704555436926732</v>
      </c>
      <c r="AW84" s="154">
        <f>AW78*'[1]GR yr-yr'!AI183</f>
        <v>132.54995969300361</v>
      </c>
      <c r="AX84" s="161">
        <f>AX78*'[1]GR yr-yr'!AJ183</f>
        <v>7.7150983563063003</v>
      </c>
      <c r="AY84" s="152" t="str">
        <f>A84</f>
        <v>Q4</v>
      </c>
      <c r="AZ84" s="154">
        <f>AZ78*'[1]GR yr-yr'!AL183</f>
        <v>536.1136537073678</v>
      </c>
      <c r="BA84" s="157"/>
      <c r="BB84" s="154">
        <f>BB78*'[1]GR yr-yr'!AM183</f>
        <v>392.12595598623091</v>
      </c>
      <c r="BC84" s="154">
        <f>BC78*'[1]GR yr-yr'!AN183</f>
        <v>86.994615395013696</v>
      </c>
      <c r="BD84" s="154">
        <f>BD78*'[1]GR yr-yr'!AO183</f>
        <v>432.96309477864952</v>
      </c>
      <c r="BE84" s="154">
        <f>BE78*'[1]GR yr-yr'!AP183</f>
        <v>283.47757717361714</v>
      </c>
      <c r="BF84" s="154">
        <f>BF78*'[1]GR yr-yr'!AQ183</f>
        <v>93.260115285955393</v>
      </c>
      <c r="BG84" s="154">
        <f>BG78*'[1]GR yr-yr'!AR183</f>
        <v>222.52011606713253</v>
      </c>
      <c r="BH84" s="154">
        <f>BH78*'[1]GR yr-yr'!AS183</f>
        <v>1359.5292556991976</v>
      </c>
      <c r="BI84" s="154">
        <f>BI78*'[1]GR yr-yr'!AT183</f>
        <v>342.60024085496502</v>
      </c>
      <c r="BJ84" s="154">
        <f>BJ78*'[1]GR yr-yr'!AU183</f>
        <v>1476.3918729367201</v>
      </c>
      <c r="BK84" s="161">
        <f>BK78*'[1]GR yr-yr'!AV183</f>
        <v>1003.9433995318361</v>
      </c>
      <c r="BL84" s="152" t="str">
        <f>A84</f>
        <v>Q4</v>
      </c>
      <c r="BM84" s="154">
        <f>AZ84/AM84*100</f>
        <v>5134.3771602304196</v>
      </c>
      <c r="BN84" s="157"/>
      <c r="BO84" s="154">
        <f t="shared" si="2"/>
        <v>7181.8543981257435</v>
      </c>
      <c r="BP84" s="154">
        <f t="shared" si="2"/>
        <v>3104.4269646092935</v>
      </c>
      <c r="BQ84" s="154">
        <f t="shared" si="2"/>
        <v>25922.502597715669</v>
      </c>
      <c r="BR84" s="154">
        <f t="shared" si="2"/>
        <v>1222.3401130946083</v>
      </c>
      <c r="BS84" s="154">
        <f t="shared" si="2"/>
        <v>71.293848878843534</v>
      </c>
      <c r="BT84" s="154">
        <f t="shared" si="2"/>
        <v>1525.3058762491337</v>
      </c>
      <c r="BU84" s="154">
        <f t="shared" si="2"/>
        <v>6996.3644746545724</v>
      </c>
      <c r="BV84" s="154">
        <f t="shared" si="2"/>
        <v>1047.5612228262698</v>
      </c>
      <c r="BW84" s="154">
        <f t="shared" si="2"/>
        <v>1113.8380399029638</v>
      </c>
      <c r="BX84" s="161">
        <f t="shared" si="2"/>
        <v>13012.710313812337</v>
      </c>
      <c r="BY84" s="152" t="str">
        <f>A84</f>
        <v>Q4</v>
      </c>
      <c r="BZ84" s="154">
        <f>BM84/'[1]GR yr-yr'!$BW183*100</f>
        <v>257.05923952634714</v>
      </c>
      <c r="CA84" s="154"/>
      <c r="CB84" s="154">
        <f>BO84/'[1]GR yr-yr'!$BW183*100</f>
        <v>359.56883811946204</v>
      </c>
      <c r="CC84" s="154">
        <f>BP84/'[1]GR yr-yr'!$BW183*100</f>
        <v>155.42715499531741</v>
      </c>
      <c r="CD84" s="154">
        <f>BQ84/'[1]GR yr-yr'!$BW183*100</f>
        <v>1297.8436520018913</v>
      </c>
      <c r="CE84" s="154">
        <f>BR84/'[1]GR yr-yr'!$BW183*100</f>
        <v>61.198040211862413</v>
      </c>
      <c r="CF84" s="154">
        <f>BS84/'[1]GR yr-yr'!$BW183*100</f>
        <v>3.5694188416184387</v>
      </c>
      <c r="CG84" s="154">
        <f>BT84/'[1]GR yr-yr'!$BW183*100</f>
        <v>76.366413365720589</v>
      </c>
      <c r="CH84" s="154">
        <f>BU84/'[1]GR yr-yr'!$BW183*100</f>
        <v>350.28204496436791</v>
      </c>
      <c r="CI84" s="154">
        <f>BV84/'[1]GR yr-yr'!$BW183*100</f>
        <v>52.447508800644137</v>
      </c>
      <c r="CJ84" s="154">
        <f>BW84/'[1]GR yr-yr'!$BW183*100</f>
        <v>55.765743450004649</v>
      </c>
      <c r="CK84" s="161">
        <f>BX84/'[1]GR yr-yr'!$BW183*100</f>
        <v>651.49818820383166</v>
      </c>
    </row>
    <row r="85" spans="1:89" s="162" customFormat="1" ht="6" hidden="1" customHeight="1" thickBot="1" x14ac:dyDescent="0.25">
      <c r="A85" s="198"/>
      <c r="B85" s="199"/>
      <c r="C85" s="199"/>
      <c r="D85" s="200"/>
      <c r="E85" s="199"/>
      <c r="F85" s="199"/>
      <c r="G85" s="199"/>
      <c r="H85" s="199"/>
      <c r="I85" s="199"/>
      <c r="J85" s="199"/>
      <c r="K85" s="199"/>
      <c r="L85" s="200"/>
      <c r="M85" s="199"/>
      <c r="N85" s="199"/>
      <c r="O85" s="199"/>
      <c r="P85" s="199"/>
      <c r="Q85" s="199"/>
      <c r="R85" s="200"/>
      <c r="S85" s="199"/>
      <c r="T85" s="200"/>
      <c r="U85" s="199"/>
      <c r="V85" s="200"/>
      <c r="W85" s="199"/>
      <c r="X85" s="201"/>
      <c r="Y85" s="198"/>
      <c r="Z85" s="199"/>
      <c r="AA85" s="202"/>
      <c r="AB85" s="199"/>
      <c r="AC85" s="199"/>
      <c r="AD85" s="199"/>
      <c r="AE85" s="199"/>
      <c r="AF85" s="199"/>
      <c r="AG85" s="199"/>
      <c r="AH85" s="199"/>
      <c r="AI85" s="199"/>
      <c r="AJ85" s="199"/>
      <c r="AK85" s="203"/>
      <c r="AL85" s="198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203"/>
      <c r="AY85" s="198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203"/>
      <c r="BL85" s="198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203"/>
      <c r="BY85" s="198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203"/>
    </row>
    <row r="86" spans="1:89" s="197" customFormat="1" ht="15" hidden="1" customHeight="1" thickTop="1" x14ac:dyDescent="0.2">
      <c r="A86" s="187">
        <v>2012</v>
      </c>
      <c r="B86" s="188"/>
      <c r="C86" s="189"/>
      <c r="D86" s="190"/>
      <c r="E86" s="189"/>
      <c r="F86" s="189"/>
      <c r="G86" s="189"/>
      <c r="H86" s="189"/>
      <c r="I86" s="189"/>
      <c r="J86" s="189"/>
      <c r="K86" s="189"/>
      <c r="L86" s="191"/>
      <c r="M86" s="189"/>
      <c r="N86" s="189"/>
      <c r="O86" s="189"/>
      <c r="P86" s="189"/>
      <c r="Q86" s="189"/>
      <c r="R86" s="191"/>
      <c r="S86" s="189"/>
      <c r="T86" s="191"/>
      <c r="U86" s="189"/>
      <c r="V86" s="191"/>
      <c r="W86" s="189"/>
      <c r="X86" s="192"/>
      <c r="Y86" s="187">
        <f>$A86</f>
        <v>2012</v>
      </c>
      <c r="Z86" s="189"/>
      <c r="AA86" s="193"/>
      <c r="AB86" s="189"/>
      <c r="AC86" s="194"/>
      <c r="AD86" s="194"/>
      <c r="AE86" s="194"/>
      <c r="AF86" s="194"/>
      <c r="AG86" s="194"/>
      <c r="AH86" s="194"/>
      <c r="AI86" s="194"/>
      <c r="AJ86" s="194"/>
      <c r="AK86" s="195"/>
      <c r="AL86" s="187">
        <f>$A86</f>
        <v>2012</v>
      </c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96"/>
      <c r="AY86" s="187">
        <f>$A86</f>
        <v>2012</v>
      </c>
      <c r="AZ86" s="189"/>
      <c r="BA86" s="193"/>
      <c r="BB86" s="189"/>
      <c r="BC86" s="189"/>
      <c r="BD86" s="189"/>
      <c r="BE86" s="189"/>
      <c r="BF86" s="189"/>
      <c r="BG86" s="189"/>
      <c r="BH86" s="189"/>
      <c r="BI86" s="189"/>
      <c r="BJ86" s="189"/>
      <c r="BK86" s="196"/>
      <c r="BL86" s="187">
        <f>$A86</f>
        <v>2012</v>
      </c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96"/>
      <c r="BY86" s="187">
        <f>$A86</f>
        <v>2012</v>
      </c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96"/>
    </row>
    <row r="87" spans="1:89" s="162" customFormat="1" ht="15" hidden="1" customHeight="1" x14ac:dyDescent="0.2">
      <c r="A87" s="152" t="s">
        <v>30</v>
      </c>
      <c r="B87" s="153"/>
      <c r="C87" s="154">
        <f>C81*'[1]GR yr-yr'!B185</f>
        <v>658.41357443938</v>
      </c>
      <c r="D87" s="154"/>
      <c r="E87" s="154">
        <f>E81*'[1]GR yr-yr'!C185</f>
        <v>211.61401481017992</v>
      </c>
      <c r="F87" s="154"/>
      <c r="G87" s="154">
        <f>G81*'[1]GR yr-yr'!D185</f>
        <v>1148.8971608148834</v>
      </c>
      <c r="H87" s="154"/>
      <c r="I87" s="154">
        <f>I81*'[1]GR yr-yr'!E185</f>
        <v>12.981977217650398</v>
      </c>
      <c r="J87" s="154"/>
      <c r="K87" s="154">
        <f>K81*'[1]GR yr-yr'!F185</f>
        <v>75.831406490571098</v>
      </c>
      <c r="L87" s="154"/>
      <c r="M87" s="154">
        <f>M81*'[1]GR yr-yr'!G185</f>
        <v>6.7781921114040369E-2</v>
      </c>
      <c r="N87" s="154"/>
      <c r="O87" s="154">
        <f>O81*'[1]GR yr-yr'!H185</f>
        <v>20.062986675585027</v>
      </c>
      <c r="P87" s="154"/>
      <c r="Q87" s="154">
        <f>Q81*'[1]GR yr-yr'!I185</f>
        <v>2472.0702395616113</v>
      </c>
      <c r="R87" s="154"/>
      <c r="S87" s="154">
        <f>S81*'[1]GR yr-yr'!J185</f>
        <v>67214.098465312592</v>
      </c>
      <c r="T87" s="154"/>
      <c r="U87" s="154">
        <f>U81*'[1]GR yr-yr'!K185</f>
        <v>440.24625928580906</v>
      </c>
      <c r="V87" s="154"/>
      <c r="W87" s="154">
        <f>W81*'[1]GR yr-yr'!L185</f>
        <v>1074.0493277622172</v>
      </c>
      <c r="X87" s="156"/>
      <c r="Y87" s="152" t="s">
        <v>30</v>
      </c>
      <c r="Z87" s="154">
        <f>C87/AM87*100</f>
        <v>3540.0491208893641</v>
      </c>
      <c r="AA87" s="154"/>
      <c r="AB87" s="154">
        <f>E87/AO87*100</f>
        <v>1733.6200128262503</v>
      </c>
      <c r="AC87" s="154">
        <f>G87/AP87*100</f>
        <v>42635.817851358333</v>
      </c>
      <c r="AD87" s="154">
        <f>I87/AQ87*100</f>
        <v>64.337808003843548</v>
      </c>
      <c r="AE87" s="154">
        <f>K87/AR87*100</f>
        <v>346.62581998104537</v>
      </c>
      <c r="AF87" s="154">
        <f>M87/AS87*100</f>
        <v>3.7283859216077152E-2</v>
      </c>
      <c r="AG87" s="154">
        <f>O87/AT87*100</f>
        <v>29.49699104257741</v>
      </c>
      <c r="AH87" s="154">
        <f>Q87/AU87*100</f>
        <v>7664.4249465993025</v>
      </c>
      <c r="AI87" s="154">
        <f>S87/AV87*100</f>
        <v>97942.488709390018</v>
      </c>
      <c r="AJ87" s="154">
        <f>U87/AW87*100</f>
        <v>427.15470049321641</v>
      </c>
      <c r="AK87" s="161">
        <f>W87/AX87*100</f>
        <v>14196.547685805823</v>
      </c>
      <c r="AL87" s="152" t="s">
        <v>30</v>
      </c>
      <c r="AM87" s="154">
        <f>AM81*'[1]GR yr-yr'!Z185</f>
        <v>18.598995436367481</v>
      </c>
      <c r="AN87" s="154"/>
      <c r="AO87" s="154">
        <f>AO81*'[1]GR yr-yr'!AA185</f>
        <v>12.206481999777688</v>
      </c>
      <c r="AP87" s="154">
        <f>AP81*'[1]GR yr-yr'!AB185</f>
        <v>2.6946760229164468</v>
      </c>
      <c r="AQ87" s="154">
        <f>AQ81*'[1]GR yr-yr'!AC185</f>
        <v>20.177835739872972</v>
      </c>
      <c r="AR87" s="154">
        <f>AR81*'[1]GR yr-yr'!AD185</f>
        <v>21.877021883343197</v>
      </c>
      <c r="AS87" s="154">
        <f>AS81*'[1]GR yr-yr'!AE185</f>
        <v>181.79963807183395</v>
      </c>
      <c r="AT87" s="154">
        <f>AT81*'[1]GR yr-yr'!AF185</f>
        <v>68.017061966168427</v>
      </c>
      <c r="AU87" s="154">
        <f>AU81*'[1]GR yr-yr'!AG185</f>
        <v>32.253825391798848</v>
      </c>
      <c r="AV87" s="154">
        <f>AV81*'[1]GR yr-yr'!AH185</f>
        <v>68.626087973674899</v>
      </c>
      <c r="AW87" s="154">
        <f>AW81*'[1]GR yr-yr'!AI185</f>
        <v>103.06482845148992</v>
      </c>
      <c r="AX87" s="161">
        <f>AX81*'[1]GR yr-yr'!AJ185</f>
        <v>7.5655670063792142</v>
      </c>
      <c r="AY87" s="152" t="s">
        <v>30</v>
      </c>
      <c r="AZ87" s="154">
        <f>AZ81*'[1]GR yr-yr'!AL185</f>
        <v>505.32079579110933</v>
      </c>
      <c r="BA87" s="157"/>
      <c r="BB87" s="154">
        <f>BB81*'[1]GR yr-yr'!AM185</f>
        <v>307.2011123148697</v>
      </c>
      <c r="BC87" s="154">
        <f>BC81*'[1]GR yr-yr'!AN185</f>
        <v>43.854780672695505</v>
      </c>
      <c r="BD87" s="154">
        <f>BD81*'[1]GR yr-yr'!AO185</f>
        <v>655.68811554749368</v>
      </c>
      <c r="BE87" s="154">
        <f>BE81*'[1]GR yr-yr'!AP185</f>
        <v>559.08033831247553</v>
      </c>
      <c r="BF87" s="154">
        <f>BF81*'[1]GR yr-yr'!AQ185</f>
        <v>217.11949156696571</v>
      </c>
      <c r="BG87" s="154">
        <f>BG81*'[1]GR yr-yr'!AR185</f>
        <v>192.11145524525438</v>
      </c>
      <c r="BH87" s="154">
        <f>BH81*'[1]GR yr-yr'!AS185</f>
        <v>834.47764278051898</v>
      </c>
      <c r="BI87" s="154">
        <f>BI81*'[1]GR yr-yr'!AT185</f>
        <v>697.33109687236208</v>
      </c>
      <c r="BJ87" s="154">
        <f>BJ81*'[1]GR yr-yr'!AU185</f>
        <v>844.82382659930988</v>
      </c>
      <c r="BK87" s="161">
        <f>BK81*'[1]GR yr-yr'!AV185</f>
        <v>378.89254198295828</v>
      </c>
      <c r="BL87" s="152" t="s">
        <v>30</v>
      </c>
      <c r="BM87" s="154">
        <f>AZ87/AM87*100</f>
        <v>2716.9252098585498</v>
      </c>
      <c r="BN87" s="157"/>
      <c r="BO87" s="154">
        <f t="shared" ref="BO87:BX90" si="3">BB87/AO87*100</f>
        <v>2516.7047501521292</v>
      </c>
      <c r="BP87" s="154">
        <f t="shared" si="3"/>
        <v>1627.4602326862096</v>
      </c>
      <c r="BQ87" s="154">
        <f t="shared" si="3"/>
        <v>3249.5463041747485</v>
      </c>
      <c r="BR87" s="154">
        <f t="shared" si="3"/>
        <v>2555.5596245856027</v>
      </c>
      <c r="BS87" s="154">
        <f t="shared" si="3"/>
        <v>119.427900885686</v>
      </c>
      <c r="BT87" s="154">
        <f t="shared" si="3"/>
        <v>282.44597707088599</v>
      </c>
      <c r="BU87" s="154">
        <f t="shared" si="3"/>
        <v>2587.2206866745823</v>
      </c>
      <c r="BV87" s="154">
        <f t="shared" si="3"/>
        <v>1016.1312082073797</v>
      </c>
      <c r="BW87" s="154">
        <f t="shared" si="3"/>
        <v>819.70138532462386</v>
      </c>
      <c r="BX87" s="161">
        <f t="shared" si="3"/>
        <v>5008.1182502709935</v>
      </c>
      <c r="BY87" s="152" t="s">
        <v>30</v>
      </c>
      <c r="BZ87" s="154">
        <f>BM87/'[1]GR yr-yr'!$BW185*100</f>
        <v>133.9166995680242</v>
      </c>
      <c r="CA87" s="154"/>
      <c r="CB87" s="154">
        <f>BO87/'[1]GR yr-yr'!$BW185*100</f>
        <v>124.04787320041422</v>
      </c>
      <c r="CC87" s="154">
        <f>BP87/'[1]GR yr-yr'!$BW185*100</f>
        <v>80.217188993175355</v>
      </c>
      <c r="CD87" s="154">
        <f>BQ87/'[1]GR yr-yr'!$BW185*100</f>
        <v>160.16948665701742</v>
      </c>
      <c r="CE87" s="154">
        <f>BR87/'[1]GR yr-yr'!$BW185*100</f>
        <v>125.96302218110023</v>
      </c>
      <c r="CF87" s="154">
        <f>BS87/'[1]GR yr-yr'!$BW185*100</f>
        <v>5.8865773209049221</v>
      </c>
      <c r="CG87" s="154">
        <f>BT87/'[1]GR yr-yr'!$BW185*100</f>
        <v>13.921705654005883</v>
      </c>
      <c r="CH87" s="154">
        <f>BU87/'[1]GR yr-yr'!$BW185*100</f>
        <v>127.52358959178549</v>
      </c>
      <c r="CI87" s="154">
        <f>BV87/'[1]GR yr-yr'!$BW185*100</f>
        <v>50.084903786617538</v>
      </c>
      <c r="CJ87" s="154">
        <f>BW87/'[1]GR yr-yr'!$BW185*100</f>
        <v>40.402917149024468</v>
      </c>
      <c r="CK87" s="161">
        <f>BX87/'[1]GR yr-yr'!$BW185*100</f>
        <v>246.84914575090443</v>
      </c>
    </row>
    <row r="88" spans="1:89" s="162" customFormat="1" ht="17.25" hidden="1" customHeight="1" x14ac:dyDescent="0.2">
      <c r="A88" s="152" t="s">
        <v>31</v>
      </c>
      <c r="B88" s="153"/>
      <c r="C88" s="154">
        <f>C82*'[1]GR yr-yr'!B186</f>
        <v>961.53761987608789</v>
      </c>
      <c r="D88" s="154"/>
      <c r="E88" s="154">
        <f>E82*'[1]GR yr-yr'!C186</f>
        <v>322.66018076059709</v>
      </c>
      <c r="F88" s="154"/>
      <c r="G88" s="154">
        <f>G82*'[1]GR yr-yr'!D186</f>
        <v>441.60952540395306</v>
      </c>
      <c r="H88" s="154"/>
      <c r="I88" s="154">
        <f>I82*'[1]GR yr-yr'!E186</f>
        <v>3.0357267689895933</v>
      </c>
      <c r="J88" s="154"/>
      <c r="K88" s="154">
        <f>K82*'[1]GR yr-yr'!F186</f>
        <v>1074.4651067956743</v>
      </c>
      <c r="L88" s="154"/>
      <c r="M88" s="154">
        <f>M82*'[1]GR yr-yr'!G186</f>
        <v>0.12372457998956787</v>
      </c>
      <c r="N88" s="154"/>
      <c r="O88" s="154">
        <f>O82*'[1]GR yr-yr'!H186</f>
        <v>3.0951693031359806</v>
      </c>
      <c r="P88" s="154"/>
      <c r="Q88" s="154">
        <f>Q82*'[1]GR yr-yr'!I186</f>
        <v>2986.3067495629039</v>
      </c>
      <c r="R88" s="154"/>
      <c r="S88" s="154">
        <f>S82*'[1]GR yr-yr'!J186</f>
        <v>59101.671225047699</v>
      </c>
      <c r="T88" s="154"/>
      <c r="U88" s="154">
        <f>U82*'[1]GR yr-yr'!K186</f>
        <v>295.54758282378867</v>
      </c>
      <c r="V88" s="154"/>
      <c r="W88" s="154">
        <f>W82*'[1]GR yr-yr'!L186</f>
        <v>2247.2409867998604</v>
      </c>
      <c r="X88" s="156"/>
      <c r="Y88" s="152" t="s">
        <v>31</v>
      </c>
      <c r="Z88" s="154">
        <f>C88/AM88*100</f>
        <v>7336.5297479464462</v>
      </c>
      <c r="AA88" s="154"/>
      <c r="AB88" s="154">
        <f>E88/AO88*100</f>
        <v>7540.7526947897068</v>
      </c>
      <c r="AC88" s="154">
        <f>G88/AP88*100</f>
        <v>15478.099510727912</v>
      </c>
      <c r="AD88" s="154">
        <f>I88/AQ88*100</f>
        <v>16.578334423805181</v>
      </c>
      <c r="AE88" s="154">
        <f>K88/AR88*100</f>
        <v>1277.1629860250725</v>
      </c>
      <c r="AF88" s="154">
        <f>M88/AS88*100</f>
        <v>8.6532889152714232E-2</v>
      </c>
      <c r="AG88" s="154">
        <f>O88/AT88*100</f>
        <v>3.4791605135547057</v>
      </c>
      <c r="AH88" s="154">
        <f>Q88/AU88*100</f>
        <v>16602.760082211549</v>
      </c>
      <c r="AI88" s="154">
        <f>S88/AV88*100</f>
        <v>248309.79112694482</v>
      </c>
      <c r="AJ88" s="154">
        <f>U88/AW88*100</f>
        <v>170.75517851572332</v>
      </c>
      <c r="AK88" s="161">
        <f>W88/AX88*100</f>
        <v>80542.009082824297</v>
      </c>
      <c r="AL88" s="152" t="s">
        <v>31</v>
      </c>
      <c r="AM88" s="154">
        <f>AM82*'[1]GR yr-yr'!Z186</f>
        <v>13.10616398911529</v>
      </c>
      <c r="AN88" s="154"/>
      <c r="AO88" s="154">
        <f>AO82*'[1]GR yr-yr'!AA186</f>
        <v>4.2788855943192461</v>
      </c>
      <c r="AP88" s="154">
        <f>AP82*'[1]GR yr-yr'!AB186</f>
        <v>2.8531249918497572</v>
      </c>
      <c r="AQ88" s="154">
        <f>AQ82*'[1]GR yr-yr'!AC186</f>
        <v>18.311409888260723</v>
      </c>
      <c r="AR88" s="154">
        <f>AR82*'[1]GR yr-yr'!AD186</f>
        <v>84.129051542571176</v>
      </c>
      <c r="AS88" s="154">
        <f>AS82*'[1]GR yr-yr'!AE186</f>
        <v>142.979832524969</v>
      </c>
      <c r="AT88" s="154">
        <f>AT82*'[1]GR yr-yr'!AF186</f>
        <v>88.963107366771183</v>
      </c>
      <c r="AU88" s="154">
        <f>AU82*'[1]GR yr-yr'!AG186</f>
        <v>17.986809029195566</v>
      </c>
      <c r="AV88" s="154">
        <f>AV82*'[1]GR yr-yr'!AH186</f>
        <v>23.801587104888998</v>
      </c>
      <c r="AW88" s="154">
        <f>AW82*'[1]GR yr-yr'!AI186</f>
        <v>173.08264697610582</v>
      </c>
      <c r="AX88" s="161">
        <f>AX82*'[1]GR yr-yr'!AJ186</f>
        <v>2.7901476662805127</v>
      </c>
      <c r="AY88" s="152" t="s">
        <v>31</v>
      </c>
      <c r="AZ88" s="154">
        <f>AZ82*'[1]GR yr-yr'!AL186</f>
        <v>555.74850450306394</v>
      </c>
      <c r="BA88" s="157"/>
      <c r="BB88" s="154">
        <f>BB82*'[1]GR yr-yr'!AM186</f>
        <v>374.43099566199561</v>
      </c>
      <c r="BC88" s="154">
        <f>BC82*'[1]GR yr-yr'!AN186</f>
        <v>154.6035580150253</v>
      </c>
      <c r="BD88" s="154">
        <f>BD82*'[1]GR yr-yr'!AO186</f>
        <v>486.18050850579823</v>
      </c>
      <c r="BE88" s="154">
        <f>BE82*'[1]GR yr-yr'!AP186</f>
        <v>343.47377638275543</v>
      </c>
      <c r="BF88" s="154">
        <f>BF82*'[1]GR yr-yr'!AQ186</f>
        <v>416.82974024701861</v>
      </c>
      <c r="BG88" s="154">
        <f>BG82*'[1]GR yr-yr'!AR186</f>
        <v>222.23171902033619</v>
      </c>
      <c r="BH88" s="154">
        <f>BH82*'[1]GR yr-yr'!AS186</f>
        <v>1171.7914644080408</v>
      </c>
      <c r="BI88" s="154">
        <f>BI82*'[1]GR yr-yr'!AT186</f>
        <v>420.88607598735916</v>
      </c>
      <c r="BJ88" s="154">
        <f>BJ82*'[1]GR yr-yr'!AU186</f>
        <v>1522.5296510612504</v>
      </c>
      <c r="BK88" s="161">
        <f>BK82*'[1]GR yr-yr'!AV186</f>
        <v>1113.1767508354862</v>
      </c>
      <c r="BL88" s="152" t="s">
        <v>31</v>
      </c>
      <c r="BM88" s="154">
        <f>AZ88/AM88*100</f>
        <v>4240.3597647993329</v>
      </c>
      <c r="BN88" s="157"/>
      <c r="BO88" s="154">
        <f t="shared" si="3"/>
        <v>8750.6662052170632</v>
      </c>
      <c r="BP88" s="154">
        <f t="shared" si="3"/>
        <v>5418.7446556553305</v>
      </c>
      <c r="BQ88" s="154">
        <f t="shared" si="3"/>
        <v>2655.0686783407327</v>
      </c>
      <c r="BR88" s="154">
        <f t="shared" si="3"/>
        <v>408.27011607155708</v>
      </c>
      <c r="BS88" s="154">
        <f t="shared" si="3"/>
        <v>291.53044375977038</v>
      </c>
      <c r="BT88" s="154">
        <f t="shared" si="3"/>
        <v>249.80210965893318</v>
      </c>
      <c r="BU88" s="154">
        <f t="shared" si="3"/>
        <v>6514.7267784187261</v>
      </c>
      <c r="BV88" s="154">
        <f t="shared" si="3"/>
        <v>1768.3109707457554</v>
      </c>
      <c r="BW88" s="154">
        <f t="shared" si="3"/>
        <v>879.65470696287457</v>
      </c>
      <c r="BX88" s="161">
        <f t="shared" si="3"/>
        <v>39896.69666191678</v>
      </c>
      <c r="BY88" s="152" t="s">
        <v>31</v>
      </c>
      <c r="BZ88" s="154">
        <f>BM88/'[1]GR yr-yr'!$BW186*100</f>
        <v>207.1849619302958</v>
      </c>
      <c r="CA88" s="154"/>
      <c r="CB88" s="154">
        <f>BO88/'[1]GR yr-yr'!$BW186*100</f>
        <v>427.55958106267434</v>
      </c>
      <c r="CC88" s="154">
        <f>BP88/'[1]GR yr-yr'!$BW186*100</f>
        <v>264.7611210991368</v>
      </c>
      <c r="CD88" s="154">
        <f>BQ88/'[1]GR yr-yr'!$BW186*100</f>
        <v>129.72727163643802</v>
      </c>
      <c r="CE88" s="154">
        <f>BR88/'[1]GR yr-yr'!$BW186*100</f>
        <v>19.948172595578324</v>
      </c>
      <c r="CF88" s="154">
        <f>BS88/'[1]GR yr-yr'!$BW186*100</f>
        <v>14.24424512120344</v>
      </c>
      <c r="CG88" s="154">
        <f>BT88/'[1]GR yr-yr'!$BW186*100</f>
        <v>12.205389035485027</v>
      </c>
      <c r="CH88" s="154">
        <f>BU88/'[1]GR yr-yr'!$BW186*100</f>
        <v>318.31106190038969</v>
      </c>
      <c r="CI88" s="154">
        <f>BV88/'[1]GR yr-yr'!$BW186*100</f>
        <v>86.400084303276415</v>
      </c>
      <c r="CJ88" s="154">
        <f>BW88/'[1]GR yr-yr'!$BW186*100</f>
        <v>42.98013307428252</v>
      </c>
      <c r="CK88" s="161">
        <f>BX88/'[1]GR yr-yr'!$BW186*100</f>
        <v>1949.361855487505</v>
      </c>
    </row>
    <row r="89" spans="1:89" s="162" customFormat="1" ht="17.25" hidden="1" customHeight="1" x14ac:dyDescent="0.2">
      <c r="A89" s="152" t="s">
        <v>32</v>
      </c>
      <c r="B89" s="153"/>
      <c r="C89" s="154">
        <f>C83*'[1]GR yr-yr'!B187</f>
        <v>255.53472415133515</v>
      </c>
      <c r="D89" s="154"/>
      <c r="E89" s="154">
        <f>E83*'[1]GR yr-yr'!C187</f>
        <v>152.42123982478759</v>
      </c>
      <c r="F89" s="154"/>
      <c r="G89" s="154">
        <f>G83*'[1]GR yr-yr'!D187</f>
        <v>127.32865359143747</v>
      </c>
      <c r="H89" s="154"/>
      <c r="I89" s="154">
        <f>I83*'[1]GR yr-yr'!E187</f>
        <v>12.052488175827282</v>
      </c>
      <c r="J89" s="154"/>
      <c r="K89" s="154">
        <f>K83*'[1]GR yr-yr'!F187</f>
        <v>235.55307692272541</v>
      </c>
      <c r="L89" s="154"/>
      <c r="M89" s="154">
        <f>M83*'[1]GR yr-yr'!G187</f>
        <v>0.87150595747682091</v>
      </c>
      <c r="N89" s="154"/>
      <c r="O89" s="154">
        <f>O83*'[1]GR yr-yr'!H187</f>
        <v>49.489405755650914</v>
      </c>
      <c r="P89" s="154"/>
      <c r="Q89" s="154">
        <f>Q83*'[1]GR yr-yr'!I187</f>
        <v>577.31637588581509</v>
      </c>
      <c r="R89" s="154"/>
      <c r="S89" s="154">
        <f>S83*'[1]GR yr-yr'!J187</f>
        <v>14665.153090553365</v>
      </c>
      <c r="T89" s="154"/>
      <c r="U89" s="154">
        <f>U83*'[1]GR yr-yr'!K187</f>
        <v>138.32572382650821</v>
      </c>
      <c r="V89" s="154"/>
      <c r="W89" s="154">
        <f>W83*'[1]GR yr-yr'!L187</f>
        <v>547.02675807501066</v>
      </c>
      <c r="X89" s="156"/>
      <c r="Y89" s="152" t="s">
        <v>32</v>
      </c>
      <c r="Z89" s="154">
        <f>C89/AM89*100</f>
        <v>1300.0594532311193</v>
      </c>
      <c r="AA89" s="154"/>
      <c r="AB89" s="154">
        <f>E89/AO89*100</f>
        <v>905.35579981840635</v>
      </c>
      <c r="AC89" s="154">
        <f>G89/AP89*100</f>
        <v>5491.8059158206506</v>
      </c>
      <c r="AD89" s="154">
        <f>I89/AQ89*100</f>
        <v>81.512416772745951</v>
      </c>
      <c r="AE89" s="154">
        <f>K89/AR89*100</f>
        <v>125.87139190517851</v>
      </c>
      <c r="AF89" s="154">
        <f>M89/AS89*100</f>
        <v>0.63747174846671251</v>
      </c>
      <c r="AG89" s="154">
        <f>O89/AT89*100</f>
        <v>721.06122210944648</v>
      </c>
      <c r="AH89" s="154">
        <f>Q89/AU89*100</f>
        <v>2655.7992837377697</v>
      </c>
      <c r="AI89" s="154">
        <f>S89/AV89*100</f>
        <v>75158.498737293252</v>
      </c>
      <c r="AJ89" s="154">
        <f>U89/AW89*100</f>
        <v>161.40948098423746</v>
      </c>
      <c r="AK89" s="161">
        <f>W89/AX89*100</f>
        <v>832.35877482248975</v>
      </c>
      <c r="AL89" s="152" t="s">
        <v>32</v>
      </c>
      <c r="AM89" s="154">
        <f>AM83*'[1]GR yr-yr'!Z187</f>
        <v>19.655618327011023</v>
      </c>
      <c r="AN89" s="154"/>
      <c r="AO89" s="154">
        <f>AO83*'[1]GR yr-yr'!AA187</f>
        <v>16.835507085210015</v>
      </c>
      <c r="AP89" s="154">
        <f>AP83*'[1]GR yr-yr'!AB187</f>
        <v>2.3185206386233066</v>
      </c>
      <c r="AQ89" s="154">
        <f>AQ83*'[1]GR yr-yr'!AC187</f>
        <v>14.786076346416325</v>
      </c>
      <c r="AR89" s="154">
        <f>AR83*'[1]GR yr-yr'!AD187</f>
        <v>187.13789794282434</v>
      </c>
      <c r="AS89" s="154">
        <f>AS83*'[1]GR yr-yr'!AE187</f>
        <v>136.71287544475851</v>
      </c>
      <c r="AT89" s="154">
        <f>AT83*'[1]GR yr-yr'!AF187</f>
        <v>6.8634124590517986</v>
      </c>
      <c r="AU89" s="154">
        <f>AU83*'[1]GR yr-yr'!AG187</f>
        <v>21.737952089259565</v>
      </c>
      <c r="AV89" s="154">
        <f>AV83*'[1]GR yr-yr'!AH187</f>
        <v>19.512301784810123</v>
      </c>
      <c r="AW89" s="154">
        <f>AW83*'[1]GR yr-yr'!AI187</f>
        <v>85.698636153855475</v>
      </c>
      <c r="AX89" s="161">
        <f>AX83*'[1]GR yr-yr'!AJ187</f>
        <v>65.720068631663139</v>
      </c>
      <c r="AY89" s="152" t="s">
        <v>32</v>
      </c>
      <c r="AZ89" s="154">
        <f>AZ83*'[1]GR yr-yr'!AL187</f>
        <v>1176.1716527405295</v>
      </c>
      <c r="BA89" s="157"/>
      <c r="BB89" s="154">
        <f>BB83*'[1]GR yr-yr'!AM187</f>
        <v>381.46464927713959</v>
      </c>
      <c r="BC89" s="154">
        <f>BC83*'[1]GR yr-yr'!AN187</f>
        <v>48.488627424732258</v>
      </c>
      <c r="BD89" s="154">
        <f>BD83*'[1]GR yr-yr'!AO187</f>
        <v>573.34611675160022</v>
      </c>
      <c r="BE89" s="154">
        <f>BE83*'[1]GR yr-yr'!AP187</f>
        <v>273.21561787011103</v>
      </c>
      <c r="BF89" s="154">
        <f>BF83*'[1]GR yr-yr'!AQ187</f>
        <v>59.382713069207362</v>
      </c>
      <c r="BG89" s="154">
        <f>BG83*'[1]GR yr-yr'!AR187</f>
        <v>16.030768021701196</v>
      </c>
      <c r="BH89" s="154">
        <f>BH83*'[1]GR yr-yr'!AS187</f>
        <v>1618.1592431305551</v>
      </c>
      <c r="BI89" s="154">
        <f>BI83*'[1]GR yr-yr'!AT187</f>
        <v>368.09405794274039</v>
      </c>
      <c r="BJ89" s="154">
        <f>BJ83*'[1]GR yr-yr'!AU187</f>
        <v>938.13283837718097</v>
      </c>
      <c r="BK89" s="161">
        <f>BK83*'[1]GR yr-yr'!AV187</f>
        <v>4204.4975722036806</v>
      </c>
      <c r="BL89" s="152" t="s">
        <v>32</v>
      </c>
      <c r="BM89" s="154">
        <f>AZ89/AM89*100</f>
        <v>5983.8954601810619</v>
      </c>
      <c r="BN89" s="157"/>
      <c r="BO89" s="154">
        <f t="shared" si="3"/>
        <v>2265.8340336671895</v>
      </c>
      <c r="BP89" s="154">
        <f t="shared" si="3"/>
        <v>2091.3606123223421</v>
      </c>
      <c r="BQ89" s="154">
        <f t="shared" si="3"/>
        <v>3877.6082533251702</v>
      </c>
      <c r="BR89" s="154">
        <f t="shared" si="3"/>
        <v>145.99694710345938</v>
      </c>
      <c r="BS89" s="154">
        <f t="shared" si="3"/>
        <v>43.436079356843095</v>
      </c>
      <c r="BT89" s="154">
        <f t="shared" si="3"/>
        <v>233.56847803251353</v>
      </c>
      <c r="BU89" s="154">
        <f t="shared" si="3"/>
        <v>7443.9360087193591</v>
      </c>
      <c r="BV89" s="154">
        <f t="shared" si="3"/>
        <v>1886.471734612536</v>
      </c>
      <c r="BW89" s="154">
        <f t="shared" si="3"/>
        <v>1094.6881776425744</v>
      </c>
      <c r="BX89" s="161">
        <f t="shared" si="3"/>
        <v>6397.585486053501</v>
      </c>
      <c r="BY89" s="152" t="s">
        <v>32</v>
      </c>
      <c r="BZ89" s="154">
        <f>BM89/'[1]GR yr-yr'!$BW187*100</f>
        <v>288.0785282223224</v>
      </c>
      <c r="CA89" s="154"/>
      <c r="CB89" s="154">
        <f>BO89/'[1]GR yr-yr'!$BW187*100</f>
        <v>109.08247611584132</v>
      </c>
      <c r="CC89" s="154">
        <f>BP89/'[1]GR yr-yr'!$BW187*100</f>
        <v>100.68292322100918</v>
      </c>
      <c r="CD89" s="154">
        <f>BQ89/'[1]GR yr-yr'!$BW187*100</f>
        <v>186.67700431498599</v>
      </c>
      <c r="CE89" s="154">
        <f>BR89/'[1]GR yr-yr'!$BW187*100</f>
        <v>7.0286297490304444</v>
      </c>
      <c r="CF89" s="154">
        <f>BS89/'[1]GR yr-yr'!$BW187*100</f>
        <v>2.0911130376747487</v>
      </c>
      <c r="CG89" s="154">
        <f>BT89/'[1]GR yr-yr'!$BW187*100</f>
        <v>11.244525215802881</v>
      </c>
      <c r="CH89" s="154">
        <f>BU89/'[1]GR yr-yr'!$BW187*100</f>
        <v>358.36824754758248</v>
      </c>
      <c r="CI89" s="154">
        <f>BV89/'[1]GR yr-yr'!$BW187*100</f>
        <v>90.819100109036171</v>
      </c>
      <c r="CJ89" s="154">
        <f>BW89/'[1]GR yr-yr'!$BW187*100</f>
        <v>52.7008135713833</v>
      </c>
      <c r="CK89" s="161">
        <f>BX89/'[1]GR yr-yr'!$BW187*100</f>
        <v>307.99452016880952</v>
      </c>
    </row>
    <row r="90" spans="1:89" s="162" customFormat="1" ht="16.5" hidden="1" customHeight="1" x14ac:dyDescent="0.2">
      <c r="A90" s="152" t="s">
        <v>33</v>
      </c>
      <c r="B90" s="153"/>
      <c r="C90" s="154">
        <f>C84*'[1]GR yr-yr'!B188</f>
        <v>276.33409747498928</v>
      </c>
      <c r="D90" s="154"/>
      <c r="E90" s="154">
        <f>E84*'[1]GR yr-yr'!C188</f>
        <v>95.698417035768045</v>
      </c>
      <c r="F90" s="154"/>
      <c r="G90" s="154">
        <f>G84*'[1]GR yr-yr'!D188</f>
        <v>104.64199173337602</v>
      </c>
      <c r="H90" s="154"/>
      <c r="I90" s="154">
        <f>I84*'[1]GR yr-yr'!E188</f>
        <v>8.1561814933361578</v>
      </c>
      <c r="J90" s="154"/>
      <c r="K90" s="154">
        <f>K84*'[1]GR yr-yr'!F188</f>
        <v>598.54714795493931</v>
      </c>
      <c r="L90" s="154"/>
      <c r="M90" s="154">
        <f>M84*'[1]GR yr-yr'!G188</f>
        <v>0.26075116702328122</v>
      </c>
      <c r="N90" s="154"/>
      <c r="O90" s="154">
        <f>O84*'[1]GR yr-yr'!H188</f>
        <v>19.510745708352932</v>
      </c>
      <c r="P90" s="154"/>
      <c r="Q90" s="154">
        <f>Q84*'[1]GR yr-yr'!I188</f>
        <v>1436.074932326341</v>
      </c>
      <c r="R90" s="154"/>
      <c r="S90" s="154">
        <f>S84*'[1]GR yr-yr'!J188</f>
        <v>20213.080906004703</v>
      </c>
      <c r="T90" s="154"/>
      <c r="U90" s="154">
        <f>U84*'[1]GR yr-yr'!K188</f>
        <v>184.19220126822344</v>
      </c>
      <c r="V90" s="154"/>
      <c r="W90" s="154">
        <f>W84*'[1]GR yr-yr'!L188</f>
        <v>723.99741948615042</v>
      </c>
      <c r="X90" s="156"/>
      <c r="Y90" s="152" t="str">
        <f>A90</f>
        <v>Q4</v>
      </c>
      <c r="Z90" s="154">
        <f>C90/AM90*100</f>
        <v>2551.7964268080846</v>
      </c>
      <c r="AA90" s="154"/>
      <c r="AB90" s="154">
        <f>E90/AO90*100</f>
        <v>1683.6048391593686</v>
      </c>
      <c r="AC90" s="154">
        <f>G90/AP90*100</f>
        <v>4537.227616651212</v>
      </c>
      <c r="AD90" s="154">
        <f>I90/AQ90*100</f>
        <v>454.29438002385575</v>
      </c>
      <c r="AE90" s="154">
        <f>K90/AR90*100</f>
        <v>2389.5167112232361</v>
      </c>
      <c r="AF90" s="154">
        <f>M90/AS90*100</f>
        <v>0.17734336392289091</v>
      </c>
      <c r="AG90" s="154">
        <f>O90/AT90*100</f>
        <v>120.84945751239076</v>
      </c>
      <c r="AH90" s="154">
        <f>Q90/AU90*100</f>
        <v>7271.2309227951764</v>
      </c>
      <c r="AI90" s="154">
        <f>S90/AV90*100</f>
        <v>61418.811177791496</v>
      </c>
      <c r="AJ90" s="154">
        <f>U90/AW90*100</f>
        <v>133.14903771650518</v>
      </c>
      <c r="AK90" s="161">
        <f>W90/AX90*100</f>
        <v>10288.142205235723</v>
      </c>
      <c r="AL90" s="152" t="str">
        <f>A90</f>
        <v>Q4</v>
      </c>
      <c r="AM90" s="154">
        <f>AM84*'[1]GR yr-yr'!Z188</f>
        <v>10.829002445960858</v>
      </c>
      <c r="AN90" s="154"/>
      <c r="AO90" s="154">
        <f>AO84*'[1]GR yr-yr'!AA188</f>
        <v>5.6841376794539684</v>
      </c>
      <c r="AP90" s="154">
        <f>AP84*'[1]GR yr-yr'!AB188</f>
        <v>2.306298043090222</v>
      </c>
      <c r="AQ90" s="154">
        <f>AQ84*'[1]GR yr-yr'!AC188</f>
        <v>1.7953516160397722</v>
      </c>
      <c r="AR90" s="154">
        <f>AR84*'[1]GR yr-yr'!AD188</f>
        <v>25.048878927845305</v>
      </c>
      <c r="AS90" s="154">
        <f>AS84*'[1]GR yr-yr'!AE188</f>
        <v>147.03181514965291</v>
      </c>
      <c r="AT90" s="154">
        <f>AT84*'[1]GR yr-yr'!AF188</f>
        <v>16.144669665854714</v>
      </c>
      <c r="AU90" s="154">
        <f>AU84*'[1]GR yr-yr'!AG188</f>
        <v>19.750093864083897</v>
      </c>
      <c r="AV90" s="154">
        <f>AV84*'[1]GR yr-yr'!AH188</f>
        <v>32.910244464831933</v>
      </c>
      <c r="AW90" s="154">
        <f>AW84*'[1]GR yr-yr'!AI188</f>
        <v>138.33536045554985</v>
      </c>
      <c r="AX90" s="161">
        <f>AX84*'[1]GR yr-yr'!AJ188</f>
        <v>7.0372026848316889</v>
      </c>
      <c r="AY90" s="152" t="str">
        <f>A90</f>
        <v>Q4</v>
      </c>
      <c r="AZ90" s="154">
        <f>AZ84*'[1]GR yr-yr'!AL188</f>
        <v>563.18764571055249</v>
      </c>
      <c r="BA90" s="157"/>
      <c r="BB90" s="154">
        <f>BB84*'[1]GR yr-yr'!AM188</f>
        <v>411.59242868959558</v>
      </c>
      <c r="BC90" s="154">
        <f>BC84*'[1]GR yr-yr'!AN188</f>
        <v>99.120755021979491</v>
      </c>
      <c r="BD90" s="154">
        <f>BD84*'[1]GR yr-yr'!AO188</f>
        <v>491.35116234053567</v>
      </c>
      <c r="BE90" s="154">
        <f>BE84*'[1]GR yr-yr'!AP188</f>
        <v>264.90996270591631</v>
      </c>
      <c r="BF90" s="154">
        <f>BF84*'[1]GR yr-yr'!AQ188</f>
        <v>113.06130199455454</v>
      </c>
      <c r="BG90" s="154">
        <f>BG84*'[1]GR yr-yr'!AR188</f>
        <v>167.68937358242925</v>
      </c>
      <c r="BH90" s="154">
        <f>BH84*'[1]GR yr-yr'!AS188</f>
        <v>1432.9641342982777</v>
      </c>
      <c r="BI90" s="154">
        <f>BI84*'[1]GR yr-yr'!AT188</f>
        <v>351.65629099741579</v>
      </c>
      <c r="BJ90" s="154">
        <f>BJ84*'[1]GR yr-yr'!AU188</f>
        <v>1604.4222429703957</v>
      </c>
      <c r="BK90" s="161">
        <f>BK84*'[1]GR yr-yr'!AV188</f>
        <v>1048.6820457444589</v>
      </c>
      <c r="BL90" s="152" t="str">
        <f>A90</f>
        <v>Q4</v>
      </c>
      <c r="BM90" s="154">
        <f>AZ90/AM90*100</f>
        <v>5200.7343106715934</v>
      </c>
      <c r="BN90" s="157"/>
      <c r="BO90" s="154">
        <f t="shared" si="3"/>
        <v>7241.0707111713409</v>
      </c>
      <c r="BP90" s="154">
        <f t="shared" si="3"/>
        <v>4297.8293858831457</v>
      </c>
      <c r="BQ90" s="154">
        <f t="shared" si="3"/>
        <v>27367.962796299998</v>
      </c>
      <c r="BR90" s="154">
        <f t="shared" si="3"/>
        <v>1057.5721311480816</v>
      </c>
      <c r="BS90" s="154">
        <f t="shared" si="3"/>
        <v>76.895807808315311</v>
      </c>
      <c r="BT90" s="154">
        <f t="shared" si="3"/>
        <v>1038.6671084208376</v>
      </c>
      <c r="BU90" s="154">
        <f t="shared" si="3"/>
        <v>7255.4801215611606</v>
      </c>
      <c r="BV90" s="154">
        <f t="shared" si="3"/>
        <v>1068.5313850317873</v>
      </c>
      <c r="BW90" s="154">
        <f t="shared" si="3"/>
        <v>1159.8063124908192</v>
      </c>
      <c r="BX90" s="161">
        <f t="shared" si="3"/>
        <v>14901.973024094312</v>
      </c>
      <c r="BY90" s="152" t="str">
        <f>A90</f>
        <v>Q4</v>
      </c>
      <c r="BZ90" s="154">
        <f>BM90/'[1]GR yr-yr'!$BW188*100</f>
        <v>252.91370199011692</v>
      </c>
      <c r="CA90" s="154"/>
      <c r="CB90" s="154">
        <f>BO90/'[1]GR yr-yr'!$BW188*100</f>
        <v>352.13604282316436</v>
      </c>
      <c r="CC90" s="154">
        <f>BP90/'[1]GR yr-yr'!$BW188*100</f>
        <v>209.005089584215</v>
      </c>
      <c r="CD90" s="154">
        <f>BQ90/'[1]GR yr-yr'!$BW188*100</f>
        <v>1330.9145157707912</v>
      </c>
      <c r="CE90" s="154">
        <f>BR90/'[1]GR yr-yr'!$BW188*100</f>
        <v>51.430137905987081</v>
      </c>
      <c r="CF90" s="154">
        <f>BS90/'[1]GR yr-yr'!$BW188*100</f>
        <v>3.7394725934019415</v>
      </c>
      <c r="CG90" s="154">
        <f>BT90/'[1]GR yr-yr'!$BW188*100</f>
        <v>50.51077940802584</v>
      </c>
      <c r="CH90" s="154">
        <f>BU90/'[1]GR yr-yr'!$BW188*100</f>
        <v>352.83677797083499</v>
      </c>
      <c r="CI90" s="154">
        <f>BV90/'[1]GR yr-yr'!$BW188*100</f>
        <v>51.963090620970064</v>
      </c>
      <c r="CJ90" s="154">
        <f>BW90/'[1]GR yr-yr'!$BW188*100</f>
        <v>56.401825311795321</v>
      </c>
      <c r="CK90" s="161">
        <f>BX90/'[1]GR yr-yr'!$BW188*100</f>
        <v>724.68865728190872</v>
      </c>
    </row>
    <row r="91" spans="1:89" s="162" customFormat="1" ht="0.75" hidden="1" customHeight="1" thickTop="1" thickBot="1" x14ac:dyDescent="0.25">
      <c r="A91" s="198"/>
      <c r="B91" s="199"/>
      <c r="C91" s="199"/>
      <c r="D91" s="200"/>
      <c r="E91" s="199"/>
      <c r="F91" s="199"/>
      <c r="G91" s="199"/>
      <c r="H91" s="199"/>
      <c r="I91" s="199"/>
      <c r="J91" s="199"/>
      <c r="K91" s="199"/>
      <c r="L91" s="200"/>
      <c r="M91" s="199"/>
      <c r="N91" s="199"/>
      <c r="O91" s="199"/>
      <c r="P91" s="199"/>
      <c r="Q91" s="199"/>
      <c r="R91" s="200"/>
      <c r="S91" s="199"/>
      <c r="T91" s="200"/>
      <c r="U91" s="199"/>
      <c r="V91" s="200"/>
      <c r="W91" s="199"/>
      <c r="X91" s="201"/>
      <c r="Y91" s="198"/>
      <c r="Z91" s="199"/>
      <c r="AA91" s="202"/>
      <c r="AB91" s="199"/>
      <c r="AC91" s="199"/>
      <c r="AD91" s="199"/>
      <c r="AE91" s="199"/>
      <c r="AF91" s="199"/>
      <c r="AG91" s="199"/>
      <c r="AH91" s="199"/>
      <c r="AI91" s="199"/>
      <c r="AJ91" s="199"/>
      <c r="AK91" s="203"/>
      <c r="AL91" s="198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203"/>
      <c r="AY91" s="198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203"/>
      <c r="BL91" s="198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203"/>
      <c r="BY91" s="198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203"/>
    </row>
    <row r="92" spans="1:89" s="197" customFormat="1" ht="15" hidden="1" customHeight="1" x14ac:dyDescent="0.2">
      <c r="A92" s="187">
        <v>2013</v>
      </c>
      <c r="B92" s="188"/>
      <c r="C92" s="189"/>
      <c r="D92" s="190"/>
      <c r="E92" s="189"/>
      <c r="F92" s="189"/>
      <c r="G92" s="189"/>
      <c r="H92" s="189"/>
      <c r="I92" s="189"/>
      <c r="J92" s="189"/>
      <c r="K92" s="189"/>
      <c r="L92" s="191"/>
      <c r="M92" s="189"/>
      <c r="N92" s="189"/>
      <c r="O92" s="189"/>
      <c r="P92" s="189"/>
      <c r="Q92" s="189"/>
      <c r="R92" s="191"/>
      <c r="S92" s="189"/>
      <c r="T92" s="191"/>
      <c r="U92" s="189"/>
      <c r="V92" s="191"/>
      <c r="W92" s="189"/>
      <c r="X92" s="192"/>
      <c r="Y92" s="187">
        <v>2013</v>
      </c>
      <c r="Z92" s="189"/>
      <c r="AA92" s="193"/>
      <c r="AB92" s="189"/>
      <c r="AC92" s="194"/>
      <c r="AD92" s="194"/>
      <c r="AE92" s="194"/>
      <c r="AF92" s="194"/>
      <c r="AG92" s="194"/>
      <c r="AH92" s="194"/>
      <c r="AI92" s="194"/>
      <c r="AJ92" s="194"/>
      <c r="AK92" s="195"/>
      <c r="AL92" s="187">
        <v>2013</v>
      </c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96"/>
      <c r="AY92" s="187">
        <v>2013</v>
      </c>
      <c r="AZ92" s="189"/>
      <c r="BA92" s="193"/>
      <c r="BB92" s="189"/>
      <c r="BC92" s="189"/>
      <c r="BD92" s="189"/>
      <c r="BE92" s="189"/>
      <c r="BF92" s="189"/>
      <c r="BG92" s="189"/>
      <c r="BH92" s="189"/>
      <c r="BI92" s="189"/>
      <c r="BJ92" s="189"/>
      <c r="BK92" s="196"/>
      <c r="BL92" s="187">
        <v>2013</v>
      </c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96"/>
      <c r="BY92" s="187">
        <v>2013</v>
      </c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96"/>
    </row>
    <row r="93" spans="1:89" s="210" customFormat="1" ht="16.5" hidden="1" customHeight="1" x14ac:dyDescent="0.25">
      <c r="A93" s="204" t="s">
        <v>30</v>
      </c>
      <c r="B93" s="205"/>
      <c r="C93" s="206">
        <f>C87*'[1]GR yr-yr'!B190</f>
        <v>645.67520475014078</v>
      </c>
      <c r="D93" s="206"/>
      <c r="E93" s="206">
        <f>E87*'[1]GR yr-yr'!C190</f>
        <v>252.53584750271625</v>
      </c>
      <c r="F93" s="206"/>
      <c r="G93" s="206">
        <f>G87*'[1]GR yr-yr'!D190</f>
        <v>916.0442841496108</v>
      </c>
      <c r="H93" s="206"/>
      <c r="I93" s="206">
        <f>I87*'[1]GR yr-yr'!E190</f>
        <v>13.243191916014036</v>
      </c>
      <c r="J93" s="206"/>
      <c r="K93" s="206">
        <f>K87*'[1]GR yr-yr'!F190</f>
        <v>102.67787349364052</v>
      </c>
      <c r="L93" s="206"/>
      <c r="M93" s="206">
        <f>M87*'[1]GR yr-yr'!G190</f>
        <v>0.11078127550182933</v>
      </c>
      <c r="N93" s="206"/>
      <c r="O93" s="206">
        <f>O87*'[1]GR yr-yr'!H190</f>
        <v>14.385310652647975</v>
      </c>
      <c r="P93" s="206"/>
      <c r="Q93" s="206">
        <f>Q87*'[1]GR yr-yr'!I190</f>
        <v>2039.2525342292001</v>
      </c>
      <c r="R93" s="206"/>
      <c r="S93" s="206">
        <f>S87*'[1]GR yr-yr'!J190</f>
        <v>66378.69053761453</v>
      </c>
      <c r="T93" s="206"/>
      <c r="U93" s="206">
        <f>U87*'[1]GR yr-yr'!K190</f>
        <v>542.39839881547482</v>
      </c>
      <c r="V93" s="206"/>
      <c r="W93" s="206">
        <f>W87*'[1]GR yr-yr'!L190</f>
        <v>202.29795412973641</v>
      </c>
      <c r="X93" s="207"/>
      <c r="Y93" s="204" t="s">
        <v>30</v>
      </c>
      <c r="Z93" s="206">
        <f>C93/AM93*100</f>
        <v>3116.5204853112987</v>
      </c>
      <c r="AA93" s="206"/>
      <c r="AB93" s="206">
        <f>E93/AO93*100</f>
        <v>1833.0155190524188</v>
      </c>
      <c r="AC93" s="206">
        <f>G93/AP93*100</f>
        <v>29851.109572711728</v>
      </c>
      <c r="AD93" s="206">
        <f>I93/AQ93*100</f>
        <v>44.983984290020103</v>
      </c>
      <c r="AE93" s="206">
        <f>K93/AR93*100</f>
        <v>393.51309393833407</v>
      </c>
      <c r="AF93" s="206">
        <f>M93/AS93*100</f>
        <v>5.9173307264425108E-2</v>
      </c>
      <c r="AG93" s="206">
        <f>O93/AT93*100</f>
        <v>26.374747835358264</v>
      </c>
      <c r="AH93" s="206">
        <f>Q93/AU93*100</f>
        <v>6075.7306074850785</v>
      </c>
      <c r="AI93" s="206">
        <f>S93/AV93*100</f>
        <v>90679.833597516408</v>
      </c>
      <c r="AJ93" s="206">
        <f>U93/AW93*100</f>
        <v>497.90734151742242</v>
      </c>
      <c r="AK93" s="208">
        <f>W93/AX93*100</f>
        <v>6269.9044642212893</v>
      </c>
      <c r="AL93" s="204" t="s">
        <v>30</v>
      </c>
      <c r="AM93" s="206">
        <f>AM87*'[1]GR yr-yr'!Z190</f>
        <v>20.717823219623295</v>
      </c>
      <c r="AN93" s="206"/>
      <c r="AO93" s="206">
        <f>AO87*'[1]GR yr-yr'!AA190</f>
        <v>13.777070890990883</v>
      </c>
      <c r="AP93" s="206">
        <f>AP87*'[1]GR yr-yr'!AB190</f>
        <v>3.0687110035836294</v>
      </c>
      <c r="AQ93" s="206">
        <f>AQ87*'[1]GR yr-yr'!AC190</f>
        <v>29.439793128667123</v>
      </c>
      <c r="AR93" s="206">
        <f>AR87*'[1]GR yr-yr'!AD190</f>
        <v>26.092619299151142</v>
      </c>
      <c r="AS93" s="206">
        <f>AS87*'[1]GR yr-yr'!AE190</f>
        <v>187.21494643993111</v>
      </c>
      <c r="AT93" s="206">
        <f>AT87*'[1]GR yr-yr'!AF190</f>
        <v>54.541983652116194</v>
      </c>
      <c r="AU93" s="206">
        <f>AU87*'[1]GR yr-yr'!AG190</f>
        <v>33.563906400275805</v>
      </c>
      <c r="AV93" s="206">
        <f>AV87*'[1]GR yr-yr'!AH190</f>
        <v>73.201160505253227</v>
      </c>
      <c r="AW93" s="206">
        <f>AW87*'[1]GR yr-yr'!AI190</f>
        <v>108.93560981897986</v>
      </c>
      <c r="AX93" s="208">
        <f>AX87*'[1]GR yr-yr'!AJ190</f>
        <v>3.2264918115440766</v>
      </c>
      <c r="AY93" s="204" t="s">
        <v>30</v>
      </c>
      <c r="AZ93" s="206">
        <f>AZ87*'[1]GR yr-yr'!AL190</f>
        <v>596.33897849101891</v>
      </c>
      <c r="BA93" s="209"/>
      <c r="BB93" s="206">
        <f>BB87*'[1]GR yr-yr'!AM190</f>
        <v>361.57868019848581</v>
      </c>
      <c r="BC93" s="206">
        <f>BC87*'[1]GR yr-yr'!AN190</f>
        <v>54.376551406340347</v>
      </c>
      <c r="BD93" s="206">
        <f>BD87*'[1]GR yr-yr'!AO190</f>
        <v>641.40165870702947</v>
      </c>
      <c r="BE93" s="206">
        <f>BE87*'[1]GR yr-yr'!AP190</f>
        <v>613.42917125012173</v>
      </c>
      <c r="BF93" s="206">
        <f>BF87*'[1]GR yr-yr'!AQ190</f>
        <v>233.5365325017986</v>
      </c>
      <c r="BG93" s="206">
        <f>BG87*'[1]GR yr-yr'!AR190</f>
        <v>181.31953386345731</v>
      </c>
      <c r="BH93" s="206">
        <f>BH87*'[1]GR yr-yr'!AS190</f>
        <v>990.47943540123845</v>
      </c>
      <c r="BI93" s="206">
        <f>BI87*'[1]GR yr-yr'!AT190</f>
        <v>851.99455474990907</v>
      </c>
      <c r="BJ93" s="206">
        <f>BJ87*'[1]GR yr-yr'!AU190</f>
        <v>928.03827318833351</v>
      </c>
      <c r="BK93" s="208">
        <f>BK87*'[1]GR yr-yr'!AV190</f>
        <v>351.05157684689812</v>
      </c>
      <c r="BL93" s="204" t="s">
        <v>30</v>
      </c>
      <c r="BM93" s="206">
        <f>AZ93/AM93*100</f>
        <v>2878.3862675601204</v>
      </c>
      <c r="BN93" s="209"/>
      <c r="BO93" s="206">
        <f t="shared" ref="BO93:BX96" si="4">BB93/AO93*100</f>
        <v>2624.4960417161656</v>
      </c>
      <c r="BP93" s="206">
        <f t="shared" si="4"/>
        <v>1771.9671661111004</v>
      </c>
      <c r="BQ93" s="206">
        <f t="shared" si="4"/>
        <v>2178.689421844007</v>
      </c>
      <c r="BR93" s="206">
        <f t="shared" si="4"/>
        <v>2350.9681577658944</v>
      </c>
      <c r="BS93" s="206">
        <f t="shared" si="4"/>
        <v>124.74246150893194</v>
      </c>
      <c r="BT93" s="206">
        <f t="shared" si="4"/>
        <v>332.44029960472886</v>
      </c>
      <c r="BU93" s="206">
        <f t="shared" si="4"/>
        <v>2951.0254962250146</v>
      </c>
      <c r="BV93" s="206">
        <f t="shared" si="4"/>
        <v>1163.9085348773485</v>
      </c>
      <c r="BW93" s="206">
        <f t="shared" si="4"/>
        <v>851.91451604344104</v>
      </c>
      <c r="BX93" s="208">
        <f t="shared" si="4"/>
        <v>10880.287239250676</v>
      </c>
      <c r="BY93" s="204" t="s">
        <v>30</v>
      </c>
      <c r="BZ93" s="206">
        <f>BM93/'[1]GR yr-yr'!$BW190*100</f>
        <v>137.47834929213639</v>
      </c>
      <c r="CA93" s="206"/>
      <c r="CB93" s="206">
        <f>BO93/'[1]GR yr-yr'!$BW190*100</f>
        <v>125.3519680820073</v>
      </c>
      <c r="CC93" s="206">
        <f>BP93/'[1]GR yr-yr'!$BW190*100</f>
        <v>84.63322791048256</v>
      </c>
      <c r="CD93" s="206">
        <f>BQ93/'[1]GR yr-yr'!$BW190*100</f>
        <v>104.05921842770778</v>
      </c>
      <c r="CE93" s="206">
        <f>BR93/'[1]GR yr-yr'!$BW190*100</f>
        <v>112.28764714820517</v>
      </c>
      <c r="CF93" s="206">
        <f>BS93/'[1]GR yr-yr'!$BW190*100</f>
        <v>5.9579869068172684</v>
      </c>
      <c r="CG93" s="206">
        <f>BT93/'[1]GR yr-yr'!$BW190*100</f>
        <v>15.878113421720174</v>
      </c>
      <c r="CH93" s="206">
        <f>BU93/'[1]GR yr-yr'!$BW190*100</f>
        <v>140.94776594522813</v>
      </c>
      <c r="CI93" s="206">
        <f>BV93/'[1]GR yr-yr'!$BW190*100</f>
        <v>55.59094896516514</v>
      </c>
      <c r="CJ93" s="206">
        <f>BW93/'[1]GR yr-yr'!$BW190*100</f>
        <v>40.689396945649946</v>
      </c>
      <c r="CK93" s="208">
        <f>BX93/'[1]GR yr-yr'!$BW190*100</f>
        <v>519.6675464771464</v>
      </c>
    </row>
    <row r="94" spans="1:89" s="210" customFormat="1" ht="15" hidden="1" customHeight="1" x14ac:dyDescent="0.25">
      <c r="A94" s="204" t="s">
        <v>31</v>
      </c>
      <c r="B94" s="205"/>
      <c r="C94" s="206">
        <f>C88*'[1]GR yr-yr'!B191</f>
        <v>935.33399478169144</v>
      </c>
      <c r="D94" s="206"/>
      <c r="E94" s="206">
        <f>E88*'[1]GR yr-yr'!C191</f>
        <v>312.41307434134586</v>
      </c>
      <c r="F94" s="206"/>
      <c r="G94" s="206">
        <f>G88*'[1]GR yr-yr'!D191</f>
        <v>472.92107381031462</v>
      </c>
      <c r="H94" s="206"/>
      <c r="I94" s="206">
        <f>I88*'[1]GR yr-yr'!E191</f>
        <v>4.2598257519864804</v>
      </c>
      <c r="J94" s="206"/>
      <c r="K94" s="206">
        <f>K88*'[1]GR yr-yr'!F191</f>
        <v>1006.9353050150037</v>
      </c>
      <c r="L94" s="206"/>
      <c r="M94" s="206">
        <f>M88*'[1]GR yr-yr'!G191</f>
        <v>0.14651168762796726</v>
      </c>
      <c r="N94" s="206"/>
      <c r="O94" s="206">
        <f>O88*'[1]GR yr-yr'!H191</f>
        <v>3.0169584344480507</v>
      </c>
      <c r="P94" s="206"/>
      <c r="Q94" s="206">
        <f>Q88*'[1]GR yr-yr'!I191</f>
        <v>2913.8169202607501</v>
      </c>
      <c r="R94" s="206"/>
      <c r="S94" s="206">
        <f>S88*'[1]GR yr-yr'!J191</f>
        <v>54783.147177469531</v>
      </c>
      <c r="T94" s="206"/>
      <c r="U94" s="206">
        <f>U88*'[1]GR yr-yr'!K191</f>
        <v>336.5675371740972</v>
      </c>
      <c r="V94" s="206"/>
      <c r="W94" s="206">
        <f>W88*'[1]GR yr-yr'!L191</f>
        <v>2318.7541338916089</v>
      </c>
      <c r="X94" s="207"/>
      <c r="Y94" s="204" t="s">
        <v>31</v>
      </c>
      <c r="Z94" s="206">
        <f>C94/AM94*100</f>
        <v>7261.3260171383754</v>
      </c>
      <c r="AA94" s="206"/>
      <c r="AB94" s="206">
        <f>E94/AO94*100</f>
        <v>7584.5109643436372</v>
      </c>
      <c r="AC94" s="206">
        <f>G94/AP94*100</f>
        <v>16411.131207848113</v>
      </c>
      <c r="AD94" s="206">
        <f>I94/AQ94*100</f>
        <v>25.397473391631458</v>
      </c>
      <c r="AE94" s="206">
        <f>K94/AR94*100</f>
        <v>1039.8818250940296</v>
      </c>
      <c r="AF94" s="206">
        <f>M94/AS94*100</f>
        <v>9.7322837986100946E-2</v>
      </c>
      <c r="AG94" s="206">
        <f>O94/AT94*100</f>
        <v>4.9405273996829706</v>
      </c>
      <c r="AH94" s="206">
        <f>Q94/AU94*100</f>
        <v>15208.933467096887</v>
      </c>
      <c r="AI94" s="206">
        <f>S94/AV94*100</f>
        <v>232330.51201524405</v>
      </c>
      <c r="AJ94" s="206">
        <f>U94/AW94*100</f>
        <v>196.41306872376958</v>
      </c>
      <c r="AK94" s="208">
        <f>W94/AX94*100</f>
        <v>81853.804482319145</v>
      </c>
      <c r="AL94" s="204" t="s">
        <v>31</v>
      </c>
      <c r="AM94" s="206">
        <f>AM88*'[1]GR yr-yr'!Z191</f>
        <v>12.881035675496337</v>
      </c>
      <c r="AN94" s="206"/>
      <c r="AO94" s="206">
        <f>AO88*'[1]GR yr-yr'!AA191</f>
        <v>4.119093186232635</v>
      </c>
      <c r="AP94" s="206">
        <f>AP88*'[1]GR yr-yr'!AB191</f>
        <v>2.8817091754415731</v>
      </c>
      <c r="AQ94" s="206">
        <f>AQ88*'[1]GR yr-yr'!AC191</f>
        <v>16.772635948070747</v>
      </c>
      <c r="AR94" s="206">
        <f>AR88*'[1]GR yr-yr'!AD191</f>
        <v>96.831705364593049</v>
      </c>
      <c r="AS94" s="206">
        <f>AS88*'[1]GR yr-yr'!AE191</f>
        <v>150.54193924029545</v>
      </c>
      <c r="AT94" s="206">
        <f>AT88*'[1]GR yr-yr'!AF191</f>
        <v>61.06551366644878</v>
      </c>
      <c r="AU94" s="206">
        <f>AU88*'[1]GR yr-yr'!AG191</f>
        <v>19.15858811904544</v>
      </c>
      <c r="AV94" s="206">
        <f>AV88*'[1]GR yr-yr'!AH191</f>
        <v>23.579833187762706</v>
      </c>
      <c r="AW94" s="206">
        <f>AW88*'[1]GR yr-yr'!AI191</f>
        <v>171.35699745490834</v>
      </c>
      <c r="AX94" s="208">
        <f>AX88*'[1]GR yr-yr'!AJ191</f>
        <v>2.8327994630872313</v>
      </c>
      <c r="AY94" s="204" t="s">
        <v>31</v>
      </c>
      <c r="AZ94" s="206">
        <f>AZ88*'[1]GR yr-yr'!AL191</f>
        <v>626.20797973161916</v>
      </c>
      <c r="BA94" s="209"/>
      <c r="BB94" s="206">
        <f>BB88*'[1]GR yr-yr'!AM191</f>
        <v>421.08087110551753</v>
      </c>
      <c r="BC94" s="206">
        <f>BC88*'[1]GR yr-yr'!AN191</f>
        <v>182.69521284098695</v>
      </c>
      <c r="BD94" s="206">
        <f>BD88*'[1]GR yr-yr'!AO191</f>
        <v>404.91480843238293</v>
      </c>
      <c r="BE94" s="206">
        <f>BE88*'[1]GR yr-yr'!AP191</f>
        <v>404.48749270296332</v>
      </c>
      <c r="BF94" s="206">
        <f>BF88*'[1]GR yr-yr'!AQ191</f>
        <v>477.52534567620478</v>
      </c>
      <c r="BG94" s="206">
        <f>BG88*'[1]GR yr-yr'!AR191</f>
        <v>211.39125425770442</v>
      </c>
      <c r="BH94" s="206">
        <f>BH88*'[1]GR yr-yr'!AS191</f>
        <v>1328.8089848343543</v>
      </c>
      <c r="BI94" s="206">
        <f>BI88*'[1]GR yr-yr'!AT191</f>
        <v>434.71790812337565</v>
      </c>
      <c r="BJ94" s="206">
        <f>BJ88*'[1]GR yr-yr'!AU191</f>
        <v>1665.9107623858986</v>
      </c>
      <c r="BK94" s="208">
        <f>BK88*'[1]GR yr-yr'!AV191</f>
        <v>1210.0358884452412</v>
      </c>
      <c r="BL94" s="204" t="s">
        <v>31</v>
      </c>
      <c r="BM94" s="206">
        <f>AZ94/AM94*100</f>
        <v>4861.472287689242</v>
      </c>
      <c r="BN94" s="209"/>
      <c r="BO94" s="211">
        <f t="shared" si="4"/>
        <v>10222.659504594565</v>
      </c>
      <c r="BP94" s="211">
        <f t="shared" si="4"/>
        <v>6339.8213254115763</v>
      </c>
      <c r="BQ94" s="206">
        <f t="shared" si="4"/>
        <v>2414.13937371578</v>
      </c>
      <c r="BR94" s="206">
        <f t="shared" si="4"/>
        <v>417.72216153787377</v>
      </c>
      <c r="BS94" s="206">
        <f t="shared" si="4"/>
        <v>317.20419444974567</v>
      </c>
      <c r="BT94" s="206">
        <f t="shared" si="4"/>
        <v>346.17125373310193</v>
      </c>
      <c r="BU94" s="206">
        <f t="shared" si="4"/>
        <v>6935.8398258658381</v>
      </c>
      <c r="BV94" s="206">
        <f t="shared" si="4"/>
        <v>1843.6004388232163</v>
      </c>
      <c r="BW94" s="206">
        <f t="shared" si="4"/>
        <v>972.18718063980668</v>
      </c>
      <c r="BX94" s="208">
        <f t="shared" si="4"/>
        <v>42715.197606205569</v>
      </c>
      <c r="BY94" s="204" t="s">
        <v>31</v>
      </c>
      <c r="BZ94" s="206">
        <f>BM94/'[1]GR yr-yr'!$BW191*100</f>
        <v>231.28962768260996</v>
      </c>
      <c r="CA94" s="206"/>
      <c r="CB94" s="206">
        <f>BO94/'[1]GR yr-yr'!$BW191*100</f>
        <v>486.35371566987101</v>
      </c>
      <c r="CC94" s="206">
        <f>BP94/'[1]GR yr-yr'!$BW191*100</f>
        <v>301.6236290479182</v>
      </c>
      <c r="CD94" s="206">
        <f>BQ94/'[1]GR yr-yr'!$BW191*100</f>
        <v>114.85520514733913</v>
      </c>
      <c r="CE94" s="206">
        <f>BR94/'[1]GR yr-yr'!$BW191*100</f>
        <v>19.873568643295279</v>
      </c>
      <c r="CF94" s="206">
        <f>BS94/'[1]GR yr-yr'!$BW191*100</f>
        <v>15.091321248385906</v>
      </c>
      <c r="CG94" s="206">
        <f>BT94/'[1]GR yr-yr'!$BW191*100</f>
        <v>16.469459384372712</v>
      </c>
      <c r="CH94" s="206">
        <f>BU94/'[1]GR yr-yr'!$BW191*100</f>
        <v>329.97983245796337</v>
      </c>
      <c r="CI94" s="206">
        <f>BV94/'[1]GR yr-yr'!$BW191*100</f>
        <v>87.711218712633553</v>
      </c>
      <c r="CJ94" s="206">
        <f>BW94/'[1]GR yr-yr'!$BW191*100</f>
        <v>46.252821725919219</v>
      </c>
      <c r="CK94" s="208">
        <f>BX94/'[1]GR yr-yr'!$BW191*100</f>
        <v>2032.2201929951489</v>
      </c>
    </row>
    <row r="95" spans="1:89" s="210" customFormat="1" ht="16.5" hidden="1" customHeight="1" x14ac:dyDescent="0.25">
      <c r="A95" s="204" t="s">
        <v>32</v>
      </c>
      <c r="B95" s="205"/>
      <c r="C95" s="206">
        <f>C89*'[1]GR yr-yr'!B192</f>
        <v>272.92315699792482</v>
      </c>
      <c r="D95" s="206"/>
      <c r="E95" s="206">
        <f>E89*'[1]GR yr-yr'!C192</f>
        <v>154.75103939104434</v>
      </c>
      <c r="F95" s="206"/>
      <c r="G95" s="206">
        <f>G89*'[1]GR yr-yr'!D192</f>
        <v>126.11209087319961</v>
      </c>
      <c r="H95" s="206"/>
      <c r="I95" s="206">
        <f>I89*'[1]GR yr-yr'!E192</f>
        <v>21.116700126593603</v>
      </c>
      <c r="J95" s="206"/>
      <c r="K95" s="206">
        <f>K89*'[1]GR yr-yr'!F192</f>
        <v>197.79177687030719</v>
      </c>
      <c r="L95" s="206"/>
      <c r="M95" s="206">
        <f>M89*'[1]GR yr-yr'!G192</f>
        <v>0.60896665110777959</v>
      </c>
      <c r="N95" s="206"/>
      <c r="O95" s="206">
        <f>O89*'[1]GR yr-yr'!H192</f>
        <v>29.044029094150179</v>
      </c>
      <c r="P95" s="206"/>
      <c r="Q95" s="206">
        <f>Q89*'[1]GR yr-yr'!I192</f>
        <v>639.96612958155106</v>
      </c>
      <c r="R95" s="206"/>
      <c r="S95" s="206">
        <f>S89*'[1]GR yr-yr'!J192</f>
        <v>14870.305235132142</v>
      </c>
      <c r="T95" s="206"/>
      <c r="U95" s="206">
        <f>U89*'[1]GR yr-yr'!K192</f>
        <v>153.97671571182141</v>
      </c>
      <c r="V95" s="206"/>
      <c r="W95" s="206">
        <f>W89*'[1]GR yr-yr'!L192</f>
        <v>795.59181955082636</v>
      </c>
      <c r="X95" s="207"/>
      <c r="Y95" s="204" t="s">
        <v>32</v>
      </c>
      <c r="Z95" s="206">
        <f>C95/AM95*100</f>
        <v>1418.8154111022234</v>
      </c>
      <c r="AA95" s="206"/>
      <c r="AB95" s="206">
        <f>E95/AO95*100</f>
        <v>954.86079163729437</v>
      </c>
      <c r="AC95" s="206">
        <f>G95/AP95*100</f>
        <v>4981.5388218479511</v>
      </c>
      <c r="AD95" s="206">
        <f>I95/AQ95*100</f>
        <v>127.27614340387352</v>
      </c>
      <c r="AE95" s="206">
        <f>K95/AR95*100</f>
        <v>692.32503187346924</v>
      </c>
      <c r="AF95" s="206">
        <f>M95/AS95*100</f>
        <v>0.41717268046779193</v>
      </c>
      <c r="AG95" s="206">
        <f>O95/AT95*100</f>
        <v>743.68744628466686</v>
      </c>
      <c r="AH95" s="206">
        <f>Q95/AU95*100</f>
        <v>2688.3619883732699</v>
      </c>
      <c r="AI95" s="206">
        <f>S95/AV95*100</f>
        <v>78157.754541828122</v>
      </c>
      <c r="AJ95" s="206">
        <f>U95/AW95*100</f>
        <v>160.02064745189227</v>
      </c>
      <c r="AK95" s="208">
        <f>W95/AX95*100</f>
        <v>1137.4119206630694</v>
      </c>
      <c r="AL95" s="204" t="s">
        <v>32</v>
      </c>
      <c r="AM95" s="206">
        <f>AM89*'[1]GR yr-yr'!Z192</f>
        <v>19.235987631816126</v>
      </c>
      <c r="AN95" s="206"/>
      <c r="AO95" s="206">
        <f>AO89*'[1]GR yr-yr'!AA192</f>
        <v>16.206659729497702</v>
      </c>
      <c r="AP95" s="206">
        <f>AP89*'[1]GR yr-yr'!AB192</f>
        <v>2.5315890407216997</v>
      </c>
      <c r="AQ95" s="206">
        <f>AQ89*'[1]GR yr-yr'!AC192</f>
        <v>16.591247630426661</v>
      </c>
      <c r="AR95" s="206">
        <f>AR89*'[1]GR yr-yr'!AD192</f>
        <v>28.569207780205762</v>
      </c>
      <c r="AS95" s="206">
        <f>AS89*'[1]GR yr-yr'!AE192</f>
        <v>145.97471973114864</v>
      </c>
      <c r="AT95" s="206">
        <f>AT89*'[1]GR yr-yr'!AF192</f>
        <v>3.9054080096751802</v>
      </c>
      <c r="AU95" s="206">
        <f>AU89*'[1]GR yr-yr'!AG192</f>
        <v>23.805057962778111</v>
      </c>
      <c r="AV95" s="206">
        <f>AV89*'[1]GR yr-yr'!AH192</f>
        <v>19.026013889861584</v>
      </c>
      <c r="AW95" s="206">
        <f>AW89*'[1]GR yr-yr'!AI192</f>
        <v>96.223030067486846</v>
      </c>
      <c r="AX95" s="208">
        <f>AX89*'[1]GR yr-yr'!AJ192</f>
        <v>69.947554188374042</v>
      </c>
      <c r="AY95" s="204" t="s">
        <v>32</v>
      </c>
      <c r="AZ95" s="206">
        <f>AZ89*'[1]GR yr-yr'!AL192</f>
        <v>1247.8643945129907</v>
      </c>
      <c r="BA95" s="209"/>
      <c r="BB95" s="206">
        <f>BB89*'[1]GR yr-yr'!AM192</f>
        <v>410.44366708750709</v>
      </c>
      <c r="BC95" s="206">
        <f>BC89*'[1]GR yr-yr'!AN192</f>
        <v>45.438332399941032</v>
      </c>
      <c r="BD95" s="206">
        <f>BD89*'[1]GR yr-yr'!AO192</f>
        <v>678.16411146462451</v>
      </c>
      <c r="BE95" s="206">
        <f>BE89*'[1]GR yr-yr'!AP192</f>
        <v>330.84182946051749</v>
      </c>
      <c r="BF95" s="206">
        <f>BF89*'[1]GR yr-yr'!AQ192</f>
        <v>100.36720827702123</v>
      </c>
      <c r="BG95" s="206">
        <f>BG89*'[1]GR yr-yr'!AR192</f>
        <v>19.672391039397667</v>
      </c>
      <c r="BH95" s="206">
        <f>BH89*'[1]GR yr-yr'!AS192</f>
        <v>1557.7407892874364</v>
      </c>
      <c r="BI95" s="206">
        <f>BI89*'[1]GR yr-yr'!AT192</f>
        <v>313.0848007389439</v>
      </c>
      <c r="BJ95" s="206">
        <f>BJ89*'[1]GR yr-yr'!AU192</f>
        <v>1008.6311900431322</v>
      </c>
      <c r="BK95" s="208">
        <f>BK89*'[1]GR yr-yr'!AV192</f>
        <v>4048.0429855880484</v>
      </c>
      <c r="BL95" s="204" t="s">
        <v>32</v>
      </c>
      <c r="BM95" s="206">
        <f>AZ95/AM95*100</f>
        <v>6487.1345230490579</v>
      </c>
      <c r="BN95" s="209"/>
      <c r="BO95" s="211">
        <f t="shared" si="4"/>
        <v>2532.5617612644733</v>
      </c>
      <c r="BP95" s="211">
        <f t="shared" si="4"/>
        <v>1794.8542069445668</v>
      </c>
      <c r="BQ95" s="206">
        <f t="shared" si="4"/>
        <v>4087.4811019090603</v>
      </c>
      <c r="BR95" s="206">
        <f t="shared" si="4"/>
        <v>1158.0364146104953</v>
      </c>
      <c r="BS95" s="206">
        <f t="shared" si="4"/>
        <v>68.756568576993473</v>
      </c>
      <c r="BT95" s="206">
        <f t="shared" si="4"/>
        <v>503.72178759969961</v>
      </c>
      <c r="BU95" s="206">
        <f t="shared" si="4"/>
        <v>6543.7386950417831</v>
      </c>
      <c r="BV95" s="206">
        <f t="shared" si="4"/>
        <v>1645.5617164548471</v>
      </c>
      <c r="BW95" s="206">
        <f t="shared" si="4"/>
        <v>1048.2222284371217</v>
      </c>
      <c r="BX95" s="208">
        <f t="shared" si="4"/>
        <v>5787.2545116965248</v>
      </c>
      <c r="BY95" s="204" t="s">
        <v>32</v>
      </c>
      <c r="BZ95" s="206">
        <f>BM95/'[1]GR yr-yr'!$BW192*100</f>
        <v>304.79044867506724</v>
      </c>
      <c r="CA95" s="206"/>
      <c r="CB95" s="206">
        <f>BO95/'[1]GR yr-yr'!$BW192*100</f>
        <v>118.98946025714778</v>
      </c>
      <c r="CC95" s="206">
        <f>BP95/'[1]GR yr-yr'!$BW192*100</f>
        <v>84.329131313256937</v>
      </c>
      <c r="CD95" s="206">
        <f>BQ95/'[1]GR yr-yr'!$BW192*100</f>
        <v>192.0455317483015</v>
      </c>
      <c r="CE95" s="206">
        <f>BR95/'[1]GR yr-yr'!$BW192*100</f>
        <v>54.408990153838033</v>
      </c>
      <c r="CF95" s="206">
        <f>BS95/'[1]GR yr-yr'!$BW192*100</f>
        <v>3.2304471737839111</v>
      </c>
      <c r="CG95" s="206">
        <f>BT95/'[1]GR yr-yr'!$BW192*100</f>
        <v>23.666780626241422</v>
      </c>
      <c r="CH95" s="206">
        <f>BU95/'[1]GR yr-yr'!$BW192*100</f>
        <v>307.44992967045044</v>
      </c>
      <c r="CI95" s="206">
        <f>BV95/'[1]GR yr-yr'!$BW192*100</f>
        <v>77.314797789186159</v>
      </c>
      <c r="CJ95" s="206">
        <f>BW95/'[1]GR yr-yr'!$BW192*100</f>
        <v>49.249498708771114</v>
      </c>
      <c r="CK95" s="208">
        <f>BX95/'[1]GR yr-yr'!$BW192*100</f>
        <v>271.90740271372226</v>
      </c>
    </row>
    <row r="96" spans="1:89" s="210" customFormat="1" ht="16.5" hidden="1" customHeight="1" x14ac:dyDescent="0.25">
      <c r="A96" s="204" t="s">
        <v>33</v>
      </c>
      <c r="B96" s="205"/>
      <c r="C96" s="206">
        <f>C90*'[1]GR yr-yr'!B193</f>
        <v>245.30045233830981</v>
      </c>
      <c r="D96" s="206"/>
      <c r="E96" s="206">
        <f>E90*'[1]GR yr-yr'!C193</f>
        <v>87.569763569228414</v>
      </c>
      <c r="F96" s="206"/>
      <c r="G96" s="206">
        <f>G90*'[1]GR yr-yr'!D193</f>
        <v>93.025065282073925</v>
      </c>
      <c r="H96" s="206"/>
      <c r="I96" s="206">
        <f>I90*'[1]GR yr-yr'!E193</f>
        <v>10.570427392788533</v>
      </c>
      <c r="J96" s="206"/>
      <c r="K96" s="206">
        <f>K90*'[1]GR yr-yr'!F193</f>
        <v>503.23112089999847</v>
      </c>
      <c r="L96" s="206"/>
      <c r="M96" s="206">
        <f>M90*'[1]GR yr-yr'!G193</f>
        <v>0.21363812504891863</v>
      </c>
      <c r="N96" s="206"/>
      <c r="O96" s="206">
        <f>O90*'[1]GR yr-yr'!H193</f>
        <v>10.854559727838584</v>
      </c>
      <c r="P96" s="206"/>
      <c r="Q96" s="206">
        <f>Q90*'[1]GR yr-yr'!I193</f>
        <v>1254.1661999042324</v>
      </c>
      <c r="R96" s="206"/>
      <c r="S96" s="206">
        <f>S90*'[1]GR yr-yr'!J193</f>
        <v>15297.393560462397</v>
      </c>
      <c r="T96" s="206"/>
      <c r="U96" s="206">
        <f>U90*'[1]GR yr-yr'!K193</f>
        <v>185.46047384051522</v>
      </c>
      <c r="V96" s="206"/>
      <c r="W96" s="206">
        <f>W90*'[1]GR yr-yr'!L193</f>
        <v>915.28787851501374</v>
      </c>
      <c r="X96" s="207"/>
      <c r="Y96" s="204" t="s">
        <v>33</v>
      </c>
      <c r="Z96" s="206">
        <f>C96/AM96*100</f>
        <v>2178.9916081490492</v>
      </c>
      <c r="AA96" s="206"/>
      <c r="AB96" s="206">
        <f>E96/AO96*100</f>
        <v>1504.6305594186281</v>
      </c>
      <c r="AC96" s="206">
        <f>G96/AP96*100</f>
        <v>3363.9583000857888</v>
      </c>
      <c r="AD96" s="206">
        <f>I96/AQ96*100</f>
        <v>502.04888321091187</v>
      </c>
      <c r="AE96" s="206">
        <f>K96/AR96*100</f>
        <v>3262.1132086661819</v>
      </c>
      <c r="AF96" s="206">
        <f>M96/AS96*100</f>
        <v>0.14345747379661739</v>
      </c>
      <c r="AG96" s="206">
        <f>O96/AT96*100</f>
        <v>137.11805816138445</v>
      </c>
      <c r="AH96" s="206">
        <f>Q96/AU96*100</f>
        <v>5602.0164106480379</v>
      </c>
      <c r="AI96" s="206">
        <f>S96/AV96*100</f>
        <v>43113.890557334096</v>
      </c>
      <c r="AJ96" s="206">
        <f>U96/AW96*100</f>
        <v>115.4397449507119</v>
      </c>
      <c r="AK96" s="208">
        <f>W96/AX96*100</f>
        <v>11474.03313267581</v>
      </c>
      <c r="AL96" s="204" t="s">
        <v>33</v>
      </c>
      <c r="AM96" s="206">
        <f>AM90*'[1]GR yr-yr'!Z193</f>
        <v>11.257521663733298</v>
      </c>
      <c r="AN96" s="206"/>
      <c r="AO96" s="206">
        <f>AO90*'[1]GR yr-yr'!AA193</f>
        <v>5.8200176130321557</v>
      </c>
      <c r="AP96" s="206">
        <f>AP90*'[1]GR yr-yr'!AB193</f>
        <v>2.7653453754079402</v>
      </c>
      <c r="AQ96" s="206">
        <f>AQ90*'[1]GR yr-yr'!AC193</f>
        <v>2.1054578042648235</v>
      </c>
      <c r="AR96" s="206">
        <f>AR90*'[1]GR yr-yr'!AD193</f>
        <v>15.426537606454207</v>
      </c>
      <c r="AS96" s="206">
        <f>AS90*'[1]GR yr-yr'!AE193</f>
        <v>148.92087487320308</v>
      </c>
      <c r="AT96" s="206">
        <f>AT90*'[1]GR yr-yr'!AF193</f>
        <v>7.9162145915624365</v>
      </c>
      <c r="AU96" s="206">
        <f>AU90*'[1]GR yr-yr'!AG193</f>
        <v>22.387763761640805</v>
      </c>
      <c r="AV96" s="206">
        <f>AV90*'[1]GR yr-yr'!AH193</f>
        <v>35.481357313646932</v>
      </c>
      <c r="AW96" s="206">
        <f>AW90*'[1]GR yr-yr'!AI193</f>
        <v>160.65565106688285</v>
      </c>
      <c r="AX96" s="208">
        <f>AX90*'[1]GR yr-yr'!AJ193</f>
        <v>7.9770370882793804</v>
      </c>
      <c r="AY96" s="204" t="s">
        <v>33</v>
      </c>
      <c r="AZ96" s="206">
        <f>AZ90*'[1]GR yr-yr'!AL193</f>
        <v>624.18394292099265</v>
      </c>
      <c r="BA96" s="209"/>
      <c r="BB96" s="206">
        <f>BB90*'[1]GR yr-yr'!AM193</f>
        <v>451.78476017163541</v>
      </c>
      <c r="BC96" s="206">
        <f>BC90*'[1]GR yr-yr'!AN193</f>
        <v>99.29187422447626</v>
      </c>
      <c r="BD96" s="206">
        <f>BD90*'[1]GR yr-yr'!AO193</f>
        <v>589.73856418994512</v>
      </c>
      <c r="BE96" s="206">
        <f>BE90*'[1]GR yr-yr'!AP193</f>
        <v>287.86713943792762</v>
      </c>
      <c r="BF96" s="206">
        <f>BF90*'[1]GR yr-yr'!AQ193</f>
        <v>232.82118484178307</v>
      </c>
      <c r="BG96" s="206">
        <f>BG90*'[1]GR yr-yr'!AR193</f>
        <v>121.74984696729226</v>
      </c>
      <c r="BH96" s="206">
        <f>BH90*'[1]GR yr-yr'!AS193</f>
        <v>1637.6708362003494</v>
      </c>
      <c r="BI96" s="206">
        <f>BI90*'[1]GR yr-yr'!AT193</f>
        <v>405.34339032807532</v>
      </c>
      <c r="BJ96" s="206">
        <f>BJ90*'[1]GR yr-yr'!AU193</f>
        <v>1775.8966253371511</v>
      </c>
      <c r="BK96" s="208">
        <f>BK90*'[1]GR yr-yr'!AV193</f>
        <v>1189.3455304460372</v>
      </c>
      <c r="BL96" s="204" t="s">
        <v>33</v>
      </c>
      <c r="BM96" s="206">
        <f>AZ96/AM96*100</f>
        <v>5544.5946413928232</v>
      </c>
      <c r="BN96" s="209"/>
      <c r="BO96" s="211">
        <f t="shared" si="4"/>
        <v>7762.6012533020712</v>
      </c>
      <c r="BP96" s="211">
        <f t="shared" si="4"/>
        <v>3590.5776944707618</v>
      </c>
      <c r="BQ96" s="206">
        <f t="shared" si="4"/>
        <v>28009.992078462386</v>
      </c>
      <c r="BR96" s="206">
        <f t="shared" si="4"/>
        <v>1866.0515196714573</v>
      </c>
      <c r="BS96" s="206">
        <f t="shared" si="4"/>
        <v>156.33885111138108</v>
      </c>
      <c r="BT96" s="206">
        <f t="shared" si="4"/>
        <v>1537.9806289872479</v>
      </c>
      <c r="BU96" s="206">
        <f t="shared" si="4"/>
        <v>7315.0264297782824</v>
      </c>
      <c r="BV96" s="206">
        <f t="shared" si="4"/>
        <v>1142.4123004791902</v>
      </c>
      <c r="BW96" s="206">
        <f t="shared" si="4"/>
        <v>1105.4056384221581</v>
      </c>
      <c r="BX96" s="208">
        <f t="shared" si="4"/>
        <v>14909.615152642784</v>
      </c>
      <c r="BY96" s="204" t="s">
        <v>33</v>
      </c>
      <c r="BZ96" s="206">
        <f>BM96/'[1]GR yr-yr'!$BW193*100</f>
        <v>261.28010347846111</v>
      </c>
      <c r="CA96" s="206"/>
      <c r="CB96" s="206">
        <f>BO96/'[1]GR yr-yr'!$BW193*100</f>
        <v>365.80009719435549</v>
      </c>
      <c r="CC96" s="206">
        <f>BP96/'[1]GR yr-yr'!$BW193*100</f>
        <v>169.2001980731109</v>
      </c>
      <c r="CD96" s="206">
        <f>BQ96/'[1]GR yr-yr'!$BW193*100</f>
        <v>1319.9258200150598</v>
      </c>
      <c r="CE96" s="206">
        <f>BR96/'[1]GR yr-yr'!$BW193*100</f>
        <v>87.934676146752651</v>
      </c>
      <c r="CF96" s="206">
        <f>BS96/'[1]GR yr-yr'!$BW193*100</f>
        <v>7.3672168730127661</v>
      </c>
      <c r="CG96" s="206">
        <f>BT96/'[1]GR yr-yr'!$BW193*100</f>
        <v>72.474863155859524</v>
      </c>
      <c r="CH96" s="206">
        <f>BU96/'[1]GR yr-yr'!$BW193*100</f>
        <v>344.70885360160958</v>
      </c>
      <c r="CI96" s="206">
        <f>BV96/'[1]GR yr-yr'!$BW193*100</f>
        <v>53.834341983436303</v>
      </c>
      <c r="CJ96" s="206">
        <f>BW96/'[1]GR yr-yr'!$BW193*100</f>
        <v>52.090462562663198</v>
      </c>
      <c r="CK96" s="208">
        <f>BX96/'[1]GR yr-yr'!$BW193*100</f>
        <v>702.59163056290674</v>
      </c>
    </row>
    <row r="97" spans="1:89" s="210" customFormat="1" ht="11.25" hidden="1" customHeight="1" thickBot="1" x14ac:dyDescent="0.3">
      <c r="A97" s="212"/>
      <c r="B97" s="213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5"/>
      <c r="Y97" s="212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6"/>
      <c r="AL97" s="212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6"/>
      <c r="AY97" s="212"/>
      <c r="AZ97" s="214"/>
      <c r="BA97" s="217"/>
      <c r="BB97" s="214"/>
      <c r="BC97" s="214"/>
      <c r="BD97" s="214"/>
      <c r="BE97" s="214"/>
      <c r="BF97" s="214"/>
      <c r="BG97" s="214"/>
      <c r="BH97" s="214"/>
      <c r="BI97" s="214"/>
      <c r="BJ97" s="214"/>
      <c r="BK97" s="216"/>
      <c r="BL97" s="212"/>
      <c r="BM97" s="214"/>
      <c r="BN97" s="217"/>
      <c r="BO97" s="214"/>
      <c r="BP97" s="214"/>
      <c r="BQ97" s="214"/>
      <c r="BR97" s="214"/>
      <c r="BS97" s="214"/>
      <c r="BT97" s="214"/>
      <c r="BU97" s="214"/>
      <c r="BV97" s="214"/>
      <c r="BW97" s="214"/>
      <c r="BX97" s="216"/>
      <c r="BY97" s="212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6"/>
    </row>
    <row r="98" spans="1:89" s="197" customFormat="1" ht="15" customHeight="1" thickTop="1" x14ac:dyDescent="0.2">
      <c r="A98" s="187">
        <v>2014</v>
      </c>
      <c r="B98" s="188"/>
      <c r="C98" s="189"/>
      <c r="D98" s="190"/>
      <c r="E98" s="189"/>
      <c r="F98" s="189"/>
      <c r="G98" s="189"/>
      <c r="H98" s="189"/>
      <c r="I98" s="189"/>
      <c r="J98" s="189"/>
      <c r="K98" s="189"/>
      <c r="L98" s="191"/>
      <c r="M98" s="189"/>
      <c r="N98" s="189"/>
      <c r="O98" s="189"/>
      <c r="P98" s="189"/>
      <c r="Q98" s="189"/>
      <c r="R98" s="191"/>
      <c r="S98" s="189"/>
      <c r="T98" s="191"/>
      <c r="U98" s="189"/>
      <c r="V98" s="191"/>
      <c r="W98" s="189"/>
      <c r="X98" s="192"/>
      <c r="Y98" s="187">
        <v>2014</v>
      </c>
      <c r="Z98" s="189"/>
      <c r="AA98" s="193"/>
      <c r="AB98" s="189"/>
      <c r="AC98" s="194"/>
      <c r="AD98" s="194"/>
      <c r="AE98" s="194"/>
      <c r="AF98" s="194"/>
      <c r="AG98" s="194"/>
      <c r="AH98" s="194"/>
      <c r="AI98" s="194"/>
      <c r="AJ98" s="194"/>
      <c r="AK98" s="195"/>
      <c r="AL98" s="187">
        <v>2014</v>
      </c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96"/>
      <c r="AY98" s="187">
        <v>2014</v>
      </c>
      <c r="AZ98" s="189"/>
      <c r="BA98" s="193"/>
      <c r="BB98" s="189"/>
      <c r="BC98" s="189"/>
      <c r="BD98" s="189"/>
      <c r="BE98" s="189"/>
      <c r="BF98" s="189"/>
      <c r="BG98" s="189"/>
      <c r="BH98" s="189"/>
      <c r="BI98" s="189"/>
      <c r="BJ98" s="189"/>
      <c r="BK98" s="196"/>
      <c r="BL98" s="187">
        <v>2014</v>
      </c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96"/>
      <c r="BY98" s="187">
        <v>2014</v>
      </c>
      <c r="BZ98" s="189"/>
      <c r="CA98" s="189"/>
      <c r="CB98" s="189"/>
      <c r="CC98" s="189"/>
      <c r="CD98" s="189"/>
      <c r="CE98" s="189"/>
      <c r="CF98" s="189"/>
      <c r="CG98" s="189"/>
      <c r="CH98" s="189"/>
      <c r="CI98" s="189"/>
      <c r="CJ98" s="189"/>
      <c r="CK98" s="196"/>
    </row>
    <row r="99" spans="1:89" s="210" customFormat="1" ht="16.5" customHeight="1" x14ac:dyDescent="0.25">
      <c r="A99" s="204" t="s">
        <v>30</v>
      </c>
      <c r="B99" s="205"/>
      <c r="C99" s="206">
        <v>780.85304696146795</v>
      </c>
      <c r="D99" s="206"/>
      <c r="E99" s="206">
        <v>267.1285817642563</v>
      </c>
      <c r="F99" s="206"/>
      <c r="G99" s="206">
        <v>1073.1101062159601</v>
      </c>
      <c r="H99" s="206"/>
      <c r="I99" s="206">
        <v>17.752343606569408</v>
      </c>
      <c r="J99" s="206"/>
      <c r="K99" s="206">
        <v>93.43869976095533</v>
      </c>
      <c r="L99" s="206"/>
      <c r="M99" s="206">
        <v>2.6942278479147232E-2</v>
      </c>
      <c r="N99" s="206"/>
      <c r="O99" s="206">
        <v>4.1679328924497288</v>
      </c>
      <c r="P99" s="206"/>
      <c r="Q99" s="206">
        <v>2675.2789037770794</v>
      </c>
      <c r="R99" s="206"/>
      <c r="S99" s="206">
        <v>74511.871269561118</v>
      </c>
      <c r="T99" s="206"/>
      <c r="U99" s="206">
        <v>556.79065219769825</v>
      </c>
      <c r="V99" s="206"/>
      <c r="W99" s="206">
        <v>724.16459852480034</v>
      </c>
      <c r="X99" s="207"/>
      <c r="Y99" s="204" t="s">
        <v>30</v>
      </c>
      <c r="Z99" s="206">
        <v>4137.067542604781</v>
      </c>
      <c r="AA99" s="206"/>
      <c r="AB99" s="206">
        <v>2305.5573795455962</v>
      </c>
      <c r="AC99" s="206">
        <v>41016.05911149599</v>
      </c>
      <c r="AD99" s="206">
        <v>80.838634255136014</v>
      </c>
      <c r="AE99" s="206">
        <v>381.09156316815029</v>
      </c>
      <c r="AF99" s="206">
        <v>1.5011399527881287E-2</v>
      </c>
      <c r="AG99" s="206">
        <v>33.830427511229814</v>
      </c>
      <c r="AH99" s="206">
        <v>6139.8680388672301</v>
      </c>
      <c r="AI99" s="206">
        <v>97718.937684936391</v>
      </c>
      <c r="AJ99" s="206">
        <v>474.52887037216584</v>
      </c>
      <c r="AK99" s="208">
        <v>40807.879992065522</v>
      </c>
      <c r="AL99" s="204" t="s">
        <v>30</v>
      </c>
      <c r="AM99" s="206">
        <v>18.874553990719406</v>
      </c>
      <c r="AN99" s="206"/>
      <c r="AO99" s="206">
        <v>11.586290765702168</v>
      </c>
      <c r="AP99" s="206">
        <v>2.6163169486831279</v>
      </c>
      <c r="AQ99" s="206">
        <v>21.960222077158026</v>
      </c>
      <c r="AR99" s="206">
        <v>24.518700698636842</v>
      </c>
      <c r="AS99" s="206">
        <v>179.47879162836372</v>
      </c>
      <c r="AT99" s="206">
        <v>12.320071601419189</v>
      </c>
      <c r="AU99" s="206">
        <v>43.572254107771556</v>
      </c>
      <c r="AV99" s="206">
        <v>76.25120885963878</v>
      </c>
      <c r="AW99" s="206">
        <v>117.33546407008191</v>
      </c>
      <c r="AX99" s="208">
        <v>1.7745704963492424</v>
      </c>
      <c r="AY99" s="204" t="s">
        <v>30</v>
      </c>
      <c r="AZ99" s="206">
        <v>567.1262318015149</v>
      </c>
      <c r="BA99" s="209"/>
      <c r="BB99" s="206">
        <v>314.18584114803065</v>
      </c>
      <c r="BC99" s="206">
        <v>41.745647243106141</v>
      </c>
      <c r="BD99" s="206">
        <v>565.6958719832229</v>
      </c>
      <c r="BE99" s="206">
        <v>710.20867518195109</v>
      </c>
      <c r="BF99" s="206">
        <v>171.39266957951659</v>
      </c>
      <c r="BG99" s="206">
        <v>33.33882206065482</v>
      </c>
      <c r="BH99" s="206">
        <v>1110.8987117834672</v>
      </c>
      <c r="BI99" s="206">
        <v>952.3507788012929</v>
      </c>
      <c r="BJ99" s="206">
        <v>1016.8887718080107</v>
      </c>
      <c r="BK99" s="208">
        <v>357.4905205239948</v>
      </c>
      <c r="BL99" s="204" t="s">
        <v>30</v>
      </c>
      <c r="BM99" s="206">
        <v>3004.7132879556793</v>
      </c>
      <c r="BN99" s="209"/>
      <c r="BO99" s="206">
        <v>2711.7034044932316</v>
      </c>
      <c r="BP99" s="206">
        <v>1595.5883045484225</v>
      </c>
      <c r="BQ99" s="206">
        <v>2576.0025103372373</v>
      </c>
      <c r="BR99" s="206">
        <v>2896.5999622542654</v>
      </c>
      <c r="BS99" s="206">
        <v>95.494664313547091</v>
      </c>
      <c r="BT99" s="206">
        <v>270.60574921345761</v>
      </c>
      <c r="BU99" s="206">
        <v>2549.5552950640831</v>
      </c>
      <c r="BV99" s="206">
        <v>1248.9648269765207</v>
      </c>
      <c r="BW99" s="206">
        <v>866.65082877300017</v>
      </c>
      <c r="BX99" s="208">
        <v>20145.185624321304</v>
      </c>
      <c r="BY99" s="204" t="s">
        <v>30</v>
      </c>
      <c r="BZ99" s="206">
        <v>137.85072626710937</v>
      </c>
      <c r="CA99" s="206"/>
      <c r="CB99" s="206">
        <v>124.40797104628736</v>
      </c>
      <c r="CC99" s="206">
        <v>73.202660462474753</v>
      </c>
      <c r="CD99" s="206">
        <v>118.18226329257774</v>
      </c>
      <c r="CE99" s="206">
        <v>132.89068547824849</v>
      </c>
      <c r="CF99" s="206">
        <v>4.3811197837157669</v>
      </c>
      <c r="CG99" s="206">
        <v>12.414894695829837</v>
      </c>
      <c r="CH99" s="206">
        <v>116.96891363696807</v>
      </c>
      <c r="CI99" s="206">
        <v>57.300212027194107</v>
      </c>
      <c r="CJ99" s="206">
        <v>39.760348065566419</v>
      </c>
      <c r="CK99" s="208">
        <v>924.22411157499607</v>
      </c>
    </row>
    <row r="100" spans="1:89" s="210" customFormat="1" ht="15" customHeight="1" x14ac:dyDescent="0.25">
      <c r="A100" s="204" t="s">
        <v>31</v>
      </c>
      <c r="B100" s="205"/>
      <c r="C100" s="206">
        <v>952.93314129117414</v>
      </c>
      <c r="D100" s="206"/>
      <c r="E100" s="206">
        <v>320.25287236965744</v>
      </c>
      <c r="F100" s="206"/>
      <c r="G100" s="206">
        <v>395.50047813306469</v>
      </c>
      <c r="H100" s="206"/>
      <c r="I100" s="206">
        <v>3.5358620792014568</v>
      </c>
      <c r="J100" s="206"/>
      <c r="K100" s="206">
        <v>1079.8874443477705</v>
      </c>
      <c r="L100" s="206"/>
      <c r="M100" s="206">
        <v>0.2299145708156464</v>
      </c>
      <c r="N100" s="206"/>
      <c r="O100" s="206">
        <v>0.77015996475028659</v>
      </c>
      <c r="P100" s="206"/>
      <c r="Q100" s="206">
        <v>2955.7451974107803</v>
      </c>
      <c r="R100" s="206"/>
      <c r="S100" s="206">
        <v>54517.265958196986</v>
      </c>
      <c r="T100" s="206"/>
      <c r="U100" s="206">
        <v>334.93053539680881</v>
      </c>
      <c r="V100" s="206"/>
      <c r="W100" s="206">
        <v>2461.86553250818</v>
      </c>
      <c r="X100" s="207"/>
      <c r="Y100" s="204" t="s">
        <v>31</v>
      </c>
      <c r="Z100" s="206">
        <v>6862.1693712122524</v>
      </c>
      <c r="AA100" s="206"/>
      <c r="AB100" s="206">
        <v>7427.3542052392304</v>
      </c>
      <c r="AC100" s="206">
        <v>17275.739356465314</v>
      </c>
      <c r="AD100" s="206">
        <v>19.367221869806365</v>
      </c>
      <c r="AE100" s="206">
        <v>869.35810188570758</v>
      </c>
      <c r="AF100" s="206">
        <v>0.1399649977345627</v>
      </c>
      <c r="AG100" s="206">
        <v>1.4033101514687027</v>
      </c>
      <c r="AH100" s="206">
        <v>12991.461168284766</v>
      </c>
      <c r="AI100" s="206">
        <v>227815.34437007018</v>
      </c>
      <c r="AJ100" s="206">
        <v>180.12773238413081</v>
      </c>
      <c r="AK100" s="208">
        <v>111365.60047956095</v>
      </c>
      <c r="AL100" s="204" t="s">
        <v>31</v>
      </c>
      <c r="AM100" s="206">
        <v>13.88676218469425</v>
      </c>
      <c r="AN100" s="206"/>
      <c r="AO100" s="206">
        <v>4.3118028778505293</v>
      </c>
      <c r="AP100" s="206">
        <v>2.2893403863786106</v>
      </c>
      <c r="AQ100" s="206">
        <v>18.256940014271695</v>
      </c>
      <c r="AR100" s="206">
        <v>124.21664237158517</v>
      </c>
      <c r="AS100" s="206">
        <v>164.26576253848052</v>
      </c>
      <c r="AT100" s="206">
        <v>54.881664181238776</v>
      </c>
      <c r="AU100" s="206">
        <v>22.751445423448246</v>
      </c>
      <c r="AV100" s="206">
        <v>23.930462677543566</v>
      </c>
      <c r="AW100" s="206">
        <v>185.94057170638987</v>
      </c>
      <c r="AX100" s="208">
        <v>2.210615775344388</v>
      </c>
      <c r="AY100" s="204" t="s">
        <v>31</v>
      </c>
      <c r="AZ100" s="206">
        <v>638.88906909498701</v>
      </c>
      <c r="BA100" s="209"/>
      <c r="BB100" s="206">
        <v>393.43710437954184</v>
      </c>
      <c r="BC100" s="206">
        <v>161.36870866221429</v>
      </c>
      <c r="BD100" s="206">
        <v>270.96384165773998</v>
      </c>
      <c r="BE100" s="206">
        <v>472.20910290679706</v>
      </c>
      <c r="BF100" s="206">
        <v>547.78554200504163</v>
      </c>
      <c r="BG100" s="206">
        <v>154.82786229549393</v>
      </c>
      <c r="BH100" s="206">
        <v>1566.1141072313892</v>
      </c>
      <c r="BI100" s="206">
        <v>504.06710699237902</v>
      </c>
      <c r="BJ100" s="206">
        <v>1881.061060765202</v>
      </c>
      <c r="BK100" s="208">
        <v>1250.4794404914953</v>
      </c>
      <c r="BL100" s="204" t="s">
        <v>31</v>
      </c>
      <c r="BM100" s="206">
        <v>4600.7057699825773</v>
      </c>
      <c r="BN100" s="209"/>
      <c r="BO100" s="211">
        <v>9124.6542461531444</v>
      </c>
      <c r="BP100" s="211">
        <v>7048.6988139616542</v>
      </c>
      <c r="BQ100" s="206">
        <v>1484.1689869492034</v>
      </c>
      <c r="BR100" s="206">
        <v>380.14962720874183</v>
      </c>
      <c r="BS100" s="206">
        <v>333.47517677441681</v>
      </c>
      <c r="BT100" s="206">
        <v>282.1121855638292</v>
      </c>
      <c r="BU100" s="206">
        <v>6883.5807047991348</v>
      </c>
      <c r="BV100" s="206">
        <v>2106.3826211157943</v>
      </c>
      <c r="BW100" s="206">
        <v>1011.6463790030173</v>
      </c>
      <c r="BX100" s="208">
        <v>56567.018766374509</v>
      </c>
      <c r="BY100" s="204" t="s">
        <v>31</v>
      </c>
      <c r="BZ100" s="206">
        <v>209.74793349649437</v>
      </c>
      <c r="CA100" s="206"/>
      <c r="CB100" s="206">
        <v>415.99647264725695</v>
      </c>
      <c r="CC100" s="206">
        <v>321.35287149068142</v>
      </c>
      <c r="CD100" s="206">
        <v>67.663831058981145</v>
      </c>
      <c r="CE100" s="206">
        <v>17.331166719404937</v>
      </c>
      <c r="CF100" s="206">
        <v>15.203260694734007</v>
      </c>
      <c r="CG100" s="206">
        <v>12.861602305077815</v>
      </c>
      <c r="CH100" s="206">
        <v>313.82507381979968</v>
      </c>
      <c r="CI100" s="206">
        <v>96.030788322644725</v>
      </c>
      <c r="CJ100" s="206">
        <v>46.121344861811878</v>
      </c>
      <c r="CK100" s="208">
        <v>2578.9119938329372</v>
      </c>
    </row>
    <row r="101" spans="1:89" s="210" customFormat="1" ht="16.5" customHeight="1" x14ac:dyDescent="0.25">
      <c r="A101" s="204" t="s">
        <v>32</v>
      </c>
      <c r="B101" s="205"/>
      <c r="C101" s="206">
        <v>287.0892965806126</v>
      </c>
      <c r="D101" s="206"/>
      <c r="E101" s="206">
        <v>179.03406576620114</v>
      </c>
      <c r="F101" s="206"/>
      <c r="G101" s="206">
        <v>127.15588731074033</v>
      </c>
      <c r="H101" s="206"/>
      <c r="I101" s="206">
        <v>18.628790120188178</v>
      </c>
      <c r="J101" s="206"/>
      <c r="K101" s="206">
        <v>246.13923577950203</v>
      </c>
      <c r="L101" s="206"/>
      <c r="M101" s="206">
        <v>1.3297864547307641</v>
      </c>
      <c r="N101" s="206"/>
      <c r="O101" s="206">
        <v>10.385131447324557</v>
      </c>
      <c r="P101" s="206"/>
      <c r="Q101" s="206">
        <v>608.92374577374687</v>
      </c>
      <c r="R101" s="206"/>
      <c r="S101" s="206">
        <v>11208.673774513562</v>
      </c>
      <c r="T101" s="206"/>
      <c r="U101" s="206">
        <v>170.03260099562917</v>
      </c>
      <c r="V101" s="206"/>
      <c r="W101" s="206">
        <v>928.02878792412469</v>
      </c>
      <c r="X101" s="207"/>
      <c r="Y101" s="204" t="s">
        <v>32</v>
      </c>
      <c r="Z101" s="206">
        <v>1446.6282814904955</v>
      </c>
      <c r="AA101" s="206"/>
      <c r="AB101" s="206">
        <v>1083.3321177082946</v>
      </c>
      <c r="AC101" s="206">
        <v>5596.3453060976417</v>
      </c>
      <c r="AD101" s="206">
        <v>104.69621889732259</v>
      </c>
      <c r="AE101" s="206">
        <v>828.20380313859323</v>
      </c>
      <c r="AF101" s="206">
        <v>0.90287563002101867</v>
      </c>
      <c r="AG101" s="206">
        <v>263.78366174226289</v>
      </c>
      <c r="AH101" s="206">
        <v>2384.6320921510269</v>
      </c>
      <c r="AI101" s="206">
        <v>59673.220621246459</v>
      </c>
      <c r="AJ101" s="206">
        <v>175.32143051549247</v>
      </c>
      <c r="AK101" s="208">
        <v>1997.530266901093</v>
      </c>
      <c r="AL101" s="204" t="s">
        <v>32</v>
      </c>
      <c r="AM101" s="206">
        <v>19.845408820904403</v>
      </c>
      <c r="AN101" s="206"/>
      <c r="AO101" s="206">
        <v>16.526239999690389</v>
      </c>
      <c r="AP101" s="206">
        <v>2.2721236870818955</v>
      </c>
      <c r="AQ101" s="206">
        <v>17.793183284353141</v>
      </c>
      <c r="AR101" s="206">
        <v>29.719645677395253</v>
      </c>
      <c r="AS101" s="206">
        <v>147.28345859770377</v>
      </c>
      <c r="AT101" s="206">
        <v>3.9369881283517989</v>
      </c>
      <c r="AU101" s="206">
        <v>25.535333009146704</v>
      </c>
      <c r="AV101" s="206">
        <v>18.783423548825098</v>
      </c>
      <c r="AW101" s="206">
        <v>96.983352517537242</v>
      </c>
      <c r="AX101" s="208">
        <v>46.458809826388261</v>
      </c>
      <c r="AY101" s="204" t="s">
        <v>32</v>
      </c>
      <c r="AZ101" s="206">
        <v>1273.869133856387</v>
      </c>
      <c r="BA101" s="209"/>
      <c r="BB101" s="206">
        <v>436.44467449819791</v>
      </c>
      <c r="BC101" s="206">
        <v>45.996229817040522</v>
      </c>
      <c r="BD101" s="206">
        <v>849.7382753089521</v>
      </c>
      <c r="BE101" s="206">
        <v>399.87122906428073</v>
      </c>
      <c r="BF101" s="206">
        <v>84.309394546074813</v>
      </c>
      <c r="BG101" s="206">
        <v>16.400646866399502</v>
      </c>
      <c r="BH101" s="206">
        <v>1434.5820207747483</v>
      </c>
      <c r="BI101" s="206">
        <v>276.38159796878369</v>
      </c>
      <c r="BJ101" s="206">
        <v>1130.740019328176</v>
      </c>
      <c r="BK101" s="208">
        <v>1455.6588077212018</v>
      </c>
      <c r="BL101" s="204" t="s">
        <v>32</v>
      </c>
      <c r="BM101" s="206">
        <v>6418.9614099284327</v>
      </c>
      <c r="BN101" s="209"/>
      <c r="BO101" s="211">
        <v>2640.9193773439961</v>
      </c>
      <c r="BP101" s="211">
        <v>2024.371739907954</v>
      </c>
      <c r="BQ101" s="206">
        <v>4775.6394217339948</v>
      </c>
      <c r="BR101" s="206">
        <v>1345.4777806063232</v>
      </c>
      <c r="BS101" s="206">
        <v>57.242948630342148</v>
      </c>
      <c r="BT101" s="206">
        <v>416.57851971388988</v>
      </c>
      <c r="BU101" s="206">
        <v>5618.0274612470648</v>
      </c>
      <c r="BV101" s="206">
        <v>1471.4122654497207</v>
      </c>
      <c r="BW101" s="206">
        <v>1165.9114579728591</v>
      </c>
      <c r="BX101" s="208">
        <v>3133.2244910294671</v>
      </c>
      <c r="BY101" s="204" t="s">
        <v>32</v>
      </c>
      <c r="BZ101" s="206">
        <v>288.01205111349486</v>
      </c>
      <c r="CA101" s="206"/>
      <c r="CB101" s="206">
        <v>118.49527643486772</v>
      </c>
      <c r="CC101" s="206">
        <v>90.831432032800564</v>
      </c>
      <c r="CD101" s="206">
        <v>214.27792089614815</v>
      </c>
      <c r="CE101" s="206">
        <v>60.370173704530885</v>
      </c>
      <c r="CF101" s="206">
        <v>2.5684309335944544</v>
      </c>
      <c r="CG101" s="206">
        <v>18.691440289241211</v>
      </c>
      <c r="CH101" s="206">
        <v>252.07498674520735</v>
      </c>
      <c r="CI101" s="206">
        <v>66.020721662268585</v>
      </c>
      <c r="CJ101" s="206">
        <v>52.313221560749703</v>
      </c>
      <c r="CK101" s="208">
        <v>140.58448939491194</v>
      </c>
    </row>
    <row r="102" spans="1:89" s="210" customFormat="1" ht="16.5" customHeight="1" x14ac:dyDescent="0.25">
      <c r="A102" s="204" t="s">
        <v>33</v>
      </c>
      <c r="B102" s="205"/>
      <c r="C102" s="206">
        <v>237.37844581061495</v>
      </c>
      <c r="D102" s="206"/>
      <c r="E102" s="206">
        <v>88.174157352013765</v>
      </c>
      <c r="F102" s="206"/>
      <c r="G102" s="206">
        <v>96.040703056610639</v>
      </c>
      <c r="H102" s="206"/>
      <c r="I102" s="206">
        <v>9.0553309696723101</v>
      </c>
      <c r="J102" s="206"/>
      <c r="K102" s="206">
        <v>585.6902551743176</v>
      </c>
      <c r="L102" s="206"/>
      <c r="M102" s="206">
        <v>0.39717638105964598</v>
      </c>
      <c r="N102" s="206"/>
      <c r="O102" s="206">
        <v>3.960833902998961</v>
      </c>
      <c r="P102" s="206"/>
      <c r="Q102" s="206">
        <v>1266.1436185227687</v>
      </c>
      <c r="R102" s="206"/>
      <c r="S102" s="206">
        <v>22282.514394329406</v>
      </c>
      <c r="T102" s="206"/>
      <c r="U102" s="206">
        <v>170.717986765479</v>
      </c>
      <c r="V102" s="206"/>
      <c r="W102" s="206">
        <v>377.26429503353501</v>
      </c>
      <c r="X102" s="207"/>
      <c r="Y102" s="204" t="s">
        <v>33</v>
      </c>
      <c r="Z102" s="206">
        <v>2027.6209075808474</v>
      </c>
      <c r="AA102" s="206"/>
      <c r="AB102" s="206">
        <v>1487.9335560834777</v>
      </c>
      <c r="AC102" s="206">
        <v>3300.6424522401267</v>
      </c>
      <c r="AD102" s="206">
        <v>436.16887751487974</v>
      </c>
      <c r="AE102" s="206">
        <v>3482.5132271889488</v>
      </c>
      <c r="AF102" s="206">
        <v>0.28284865468487097</v>
      </c>
      <c r="AG102" s="206">
        <v>42.118838030141106</v>
      </c>
      <c r="AH102" s="206">
        <v>4671.2039285749388</v>
      </c>
      <c r="AI102" s="206">
        <v>65161.551462130432</v>
      </c>
      <c r="AJ102" s="206">
        <v>104.33760000571853</v>
      </c>
      <c r="AK102" s="208">
        <v>4629.2023652136259</v>
      </c>
      <c r="AL102" s="204" t="s">
        <v>33</v>
      </c>
      <c r="AM102" s="206">
        <v>11.707239993585929</v>
      </c>
      <c r="AN102" s="206"/>
      <c r="AO102" s="206">
        <v>5.925947230070193</v>
      </c>
      <c r="AP102" s="206">
        <v>2.9097578561236879</v>
      </c>
      <c r="AQ102" s="206">
        <v>2.0761066266960762</v>
      </c>
      <c r="AR102" s="206">
        <v>16.818033901541881</v>
      </c>
      <c r="AS102" s="206">
        <v>140.42010611722742</v>
      </c>
      <c r="AT102" s="206">
        <v>9.4039486563340304</v>
      </c>
      <c r="AU102" s="206">
        <v>27.105295291807902</v>
      </c>
      <c r="AV102" s="206">
        <v>34.195800889239429</v>
      </c>
      <c r="AW102" s="206">
        <v>163.62077214362063</v>
      </c>
      <c r="AX102" s="208">
        <v>8.1496608977068394</v>
      </c>
      <c r="AY102" s="204" t="s">
        <v>33</v>
      </c>
      <c r="AZ102" s="206">
        <v>562.54964851881937</v>
      </c>
      <c r="BA102" s="209"/>
      <c r="BB102" s="206">
        <v>402.19811864825959</v>
      </c>
      <c r="BC102" s="206">
        <v>44.732902215006597</v>
      </c>
      <c r="BD102" s="206">
        <v>628.43093226187057</v>
      </c>
      <c r="BE102" s="206">
        <v>415.42168647164652</v>
      </c>
      <c r="BF102" s="206">
        <v>141.91752064717949</v>
      </c>
      <c r="BG102" s="206">
        <v>221.72695032026897</v>
      </c>
      <c r="BH102" s="206">
        <v>1532.9216051605492</v>
      </c>
      <c r="BI102" s="206">
        <v>392.1768405512521</v>
      </c>
      <c r="BJ102" s="206">
        <v>1839.092549070217</v>
      </c>
      <c r="BK102" s="208">
        <v>1166.2026498756541</v>
      </c>
      <c r="BL102" s="204" t="s">
        <v>33</v>
      </c>
      <c r="BM102" s="206">
        <v>4805.143217590351</v>
      </c>
      <c r="BN102" s="209"/>
      <c r="BO102" s="211">
        <v>6787.0688521722723</v>
      </c>
      <c r="BP102" s="211">
        <v>1537.3410581524722</v>
      </c>
      <c r="BQ102" s="206">
        <v>30269.684811996285</v>
      </c>
      <c r="BR102" s="206">
        <v>2470.0966171412019</v>
      </c>
      <c r="BS102" s="206">
        <v>101.06638185325254</v>
      </c>
      <c r="BT102" s="206">
        <v>2357.8069003059131</v>
      </c>
      <c r="BU102" s="206">
        <v>5655.4322270152416</v>
      </c>
      <c r="BV102" s="206">
        <v>1146.8567202783674</v>
      </c>
      <c r="BW102" s="206">
        <v>1123.996987042651</v>
      </c>
      <c r="BX102" s="208">
        <v>14309.830366117458</v>
      </c>
      <c r="BY102" s="204" t="s">
        <v>33</v>
      </c>
      <c r="BZ102" s="206">
        <v>218.01640184165794</v>
      </c>
      <c r="CA102" s="206"/>
      <c r="CB102" s="206">
        <v>307.93927739456973</v>
      </c>
      <c r="CC102" s="206">
        <v>69.751420660032991</v>
      </c>
      <c r="CD102" s="206">
        <v>1373.3800365063576</v>
      </c>
      <c r="CE102" s="206">
        <v>112.07190967773697</v>
      </c>
      <c r="CF102" s="206">
        <v>4.5855301124303782</v>
      </c>
      <c r="CG102" s="206">
        <v>106.97716038106047</v>
      </c>
      <c r="CH102" s="206">
        <v>256.59526244287929</v>
      </c>
      <c r="CI102" s="206">
        <v>52.034573010791455</v>
      </c>
      <c r="CJ102" s="206">
        <v>50.997393355278433</v>
      </c>
      <c r="CK102" s="208">
        <v>649.25801086734452</v>
      </c>
    </row>
    <row r="103" spans="1:89" s="210" customFormat="1" ht="11.25" customHeight="1" thickBot="1" x14ac:dyDescent="0.3">
      <c r="A103" s="212"/>
      <c r="B103" s="213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5"/>
      <c r="Y103" s="212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6"/>
      <c r="AL103" s="212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6"/>
      <c r="AY103" s="212"/>
      <c r="AZ103" s="214"/>
      <c r="BA103" s="217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6"/>
      <c r="BL103" s="212"/>
      <c r="BM103" s="214"/>
      <c r="BN103" s="217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6"/>
      <c r="BY103" s="212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6"/>
    </row>
    <row r="104" spans="1:89" s="210" customFormat="1" ht="16.5" customHeight="1" x14ac:dyDescent="0.25">
      <c r="A104" s="187">
        <v>2015</v>
      </c>
      <c r="B104" s="218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20"/>
      <c r="Y104" s="187">
        <v>2015</v>
      </c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21"/>
      <c r="AL104" s="187">
        <v>2015</v>
      </c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21"/>
      <c r="AY104" s="187">
        <v>2015</v>
      </c>
      <c r="AZ104" s="219"/>
      <c r="BA104" s="222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21"/>
      <c r="BL104" s="187">
        <v>2015</v>
      </c>
      <c r="BM104" s="219"/>
      <c r="BN104" s="222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21"/>
      <c r="BY104" s="187">
        <v>2015</v>
      </c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21"/>
    </row>
    <row r="105" spans="1:89" s="210" customFormat="1" ht="16.5" customHeight="1" x14ac:dyDescent="0.25">
      <c r="A105" s="204" t="s">
        <v>30</v>
      </c>
      <c r="B105" s="205"/>
      <c r="C105" s="206">
        <v>836.62001697135929</v>
      </c>
      <c r="D105" s="206">
        <v>0</v>
      </c>
      <c r="E105" s="206">
        <v>341.21652022218183</v>
      </c>
      <c r="F105" s="206">
        <v>0</v>
      </c>
      <c r="G105" s="206">
        <v>1069.0444300846514</v>
      </c>
      <c r="H105" s="206">
        <v>0</v>
      </c>
      <c r="I105" s="206">
        <v>16.887112812187794</v>
      </c>
      <c r="J105" s="206">
        <v>0</v>
      </c>
      <c r="K105" s="206">
        <v>137.92676649898036</v>
      </c>
      <c r="L105" s="206">
        <v>0</v>
      </c>
      <c r="M105" s="206">
        <v>1.0927455914952778E-2</v>
      </c>
      <c r="N105" s="206">
        <v>0</v>
      </c>
      <c r="O105" s="206">
        <v>2.7907713600554933</v>
      </c>
      <c r="P105" s="206">
        <v>0</v>
      </c>
      <c r="Q105" s="206">
        <v>2454.3934375909803</v>
      </c>
      <c r="R105" s="206">
        <v>0</v>
      </c>
      <c r="S105" s="206">
        <v>59273.177278192466</v>
      </c>
      <c r="T105" s="206">
        <v>0</v>
      </c>
      <c r="U105" s="206">
        <v>556.91190596030162</v>
      </c>
      <c r="V105" s="206">
        <v>0</v>
      </c>
      <c r="W105" s="206">
        <v>699.02697928245141</v>
      </c>
      <c r="X105" s="207"/>
      <c r="Y105" s="204" t="s">
        <v>30</v>
      </c>
      <c r="Z105" s="206">
        <v>4292.6831375716802</v>
      </c>
      <c r="AA105" s="206"/>
      <c r="AB105" s="206">
        <v>2865.0173569098188</v>
      </c>
      <c r="AC105" s="206">
        <v>39284.956249512441</v>
      </c>
      <c r="AD105" s="206">
        <v>88.295115108372713</v>
      </c>
      <c r="AE105" s="206">
        <v>460.99238816594868</v>
      </c>
      <c r="AF105" s="206">
        <v>6.0614985433123381E-3</v>
      </c>
      <c r="AG105" s="206">
        <v>21.958665431117108</v>
      </c>
      <c r="AH105" s="206">
        <v>5271.1043200250388</v>
      </c>
      <c r="AI105" s="206">
        <v>81579.584368547119</v>
      </c>
      <c r="AJ105" s="206">
        <v>448.61070704185477</v>
      </c>
      <c r="AK105" s="208">
        <v>73622.779534867135</v>
      </c>
      <c r="AL105" s="204" t="s">
        <v>30</v>
      </c>
      <c r="AM105" s="206">
        <v>19.489442620370653</v>
      </c>
      <c r="AN105" s="206">
        <v>0</v>
      </c>
      <c r="AO105" s="206">
        <v>11.909754033400162</v>
      </c>
      <c r="AP105" s="206">
        <v>2.7212565117669416</v>
      </c>
      <c r="AQ105" s="206">
        <v>19.125761138043355</v>
      </c>
      <c r="AR105" s="206">
        <v>29.919532304583146</v>
      </c>
      <c r="AS105" s="206">
        <v>180.27647514671202</v>
      </c>
      <c r="AT105" s="206">
        <v>12.709202974151411</v>
      </c>
      <c r="AU105" s="206">
        <v>46.563173266495347</v>
      </c>
      <c r="AV105" s="206">
        <v>72.65687578208005</v>
      </c>
      <c r="AW105" s="206">
        <v>124.14146546625837</v>
      </c>
      <c r="AX105" s="208">
        <v>0.94947105189284242</v>
      </c>
      <c r="AY105" s="204" t="s">
        <v>30</v>
      </c>
      <c r="AZ105" s="206">
        <v>555.89335070559389</v>
      </c>
      <c r="BA105" s="206">
        <v>0</v>
      </c>
      <c r="BB105" s="206">
        <v>304.11783368265856</v>
      </c>
      <c r="BC105" s="206">
        <v>35.372020999862393</v>
      </c>
      <c r="BD105" s="206">
        <v>551.10830503057707</v>
      </c>
      <c r="BE105" s="206">
        <v>814.06466077342589</v>
      </c>
      <c r="BF105" s="206">
        <v>171.18446719370104</v>
      </c>
      <c r="BG105" s="206">
        <v>29.764464823116757</v>
      </c>
      <c r="BH105" s="206">
        <v>1138.0764924025154</v>
      </c>
      <c r="BI105" s="206">
        <v>931.83551567357347</v>
      </c>
      <c r="BJ105" s="206">
        <v>1056.0087687495406</v>
      </c>
      <c r="BK105" s="208">
        <v>222.06109465463916</v>
      </c>
      <c r="BL105" s="204" t="s">
        <v>30</v>
      </c>
      <c r="BM105" s="206">
        <v>2852.2793675205771</v>
      </c>
      <c r="BN105" s="206"/>
      <c r="BO105" s="206">
        <v>2553.519013321174</v>
      </c>
      <c r="BP105" s="206">
        <v>1299.8414830395741</v>
      </c>
      <c r="BQ105" s="206">
        <v>2881.4973744200893</v>
      </c>
      <c r="BR105" s="206">
        <v>2720.8468785079422</v>
      </c>
      <c r="BS105" s="206">
        <v>94.956630949428231</v>
      </c>
      <c r="BT105" s="206">
        <v>234.19615599540867</v>
      </c>
      <c r="BU105" s="206">
        <v>2444.1557835608714</v>
      </c>
      <c r="BV105" s="206">
        <v>1282.5152549476943</v>
      </c>
      <c r="BW105" s="206">
        <v>850.64951084902702</v>
      </c>
      <c r="BX105" s="208">
        <v>23387.874144445326</v>
      </c>
      <c r="BY105" s="204" t="s">
        <v>30</v>
      </c>
      <c r="BZ105" s="206">
        <v>127.76524589689471</v>
      </c>
      <c r="CA105" s="206"/>
      <c r="CB105" s="206">
        <v>114.38254904286549</v>
      </c>
      <c r="CC105" s="206">
        <v>58.225210545171947</v>
      </c>
      <c r="CD105" s="206">
        <v>129.07403979648331</v>
      </c>
      <c r="CE105" s="206">
        <v>121.87784774482044</v>
      </c>
      <c r="CF105" s="206">
        <v>4.2534954468154345</v>
      </c>
      <c r="CG105" s="206">
        <v>10.490602638573774</v>
      </c>
      <c r="CH105" s="206">
        <v>109.48372317695814</v>
      </c>
      <c r="CI105" s="206">
        <v>57.449098002399182</v>
      </c>
      <c r="CJ105" s="206">
        <v>38.104066930924525</v>
      </c>
      <c r="CK105" s="208">
        <v>1047.6384344035073</v>
      </c>
    </row>
    <row r="106" spans="1:89" s="210" customFormat="1" ht="16.5" customHeight="1" x14ac:dyDescent="0.25">
      <c r="A106" s="204" t="s">
        <v>31</v>
      </c>
      <c r="B106" s="205"/>
      <c r="C106" s="206">
        <v>975.63826410382376</v>
      </c>
      <c r="D106" s="206">
        <v>0</v>
      </c>
      <c r="E106" s="206">
        <v>292.2361036679751</v>
      </c>
      <c r="F106" s="206">
        <v>0</v>
      </c>
      <c r="G106" s="206">
        <v>519.73212836841526</v>
      </c>
      <c r="H106" s="206">
        <v>0</v>
      </c>
      <c r="I106" s="206">
        <v>1.8763263219526063</v>
      </c>
      <c r="J106" s="206">
        <v>0</v>
      </c>
      <c r="K106" s="206">
        <v>944.09790966846458</v>
      </c>
      <c r="L106" s="206">
        <v>0</v>
      </c>
      <c r="M106" s="206">
        <v>0.15315900912104244</v>
      </c>
      <c r="N106" s="206">
        <v>0</v>
      </c>
      <c r="O106" s="206">
        <v>0.97830777933416968</v>
      </c>
      <c r="P106" s="206">
        <v>0</v>
      </c>
      <c r="Q106" s="206">
        <v>3261.9291309343748</v>
      </c>
      <c r="R106" s="206">
        <v>0</v>
      </c>
      <c r="S106" s="206">
        <v>69251.41248055789</v>
      </c>
      <c r="T106" s="206">
        <v>0</v>
      </c>
      <c r="U106" s="206">
        <v>374.48979564158532</v>
      </c>
      <c r="V106" s="206">
        <v>0</v>
      </c>
      <c r="W106" s="206">
        <v>1906.0406838044853</v>
      </c>
      <c r="X106" s="207"/>
      <c r="Y106" s="204" t="s">
        <v>31</v>
      </c>
      <c r="Z106" s="206">
        <v>6767.2793049620186</v>
      </c>
      <c r="AA106" s="206"/>
      <c r="AB106" s="206">
        <v>6496.4436064742285</v>
      </c>
      <c r="AC106" s="206">
        <v>21233.861060915242</v>
      </c>
      <c r="AD106" s="206">
        <v>12.205057443897461</v>
      </c>
      <c r="AE106" s="206">
        <v>739.12674675665028</v>
      </c>
      <c r="AF106" s="206">
        <v>8.8390141927923202E-2</v>
      </c>
      <c r="AG106" s="206">
        <v>0.84030737766149599</v>
      </c>
      <c r="AH106" s="206">
        <v>14160.449092141871</v>
      </c>
      <c r="AI106" s="206">
        <v>355703.64429503522</v>
      </c>
      <c r="AJ106" s="206">
        <v>184.78859065063216</v>
      </c>
      <c r="AK106" s="208">
        <v>138093.78126284422</v>
      </c>
      <c r="AL106" s="204" t="s">
        <v>31</v>
      </c>
      <c r="AM106" s="206">
        <v>14.416994188320999</v>
      </c>
      <c r="AN106" s="206">
        <v>0</v>
      </c>
      <c r="AO106" s="206">
        <v>4.4984013003166581</v>
      </c>
      <c r="AP106" s="206">
        <v>2.4476571965758791</v>
      </c>
      <c r="AQ106" s="206">
        <v>15.373351011066081</v>
      </c>
      <c r="AR106" s="206">
        <v>127.7315310007715</v>
      </c>
      <c r="AS106" s="206">
        <v>173.27612082118199</v>
      </c>
      <c r="AT106" s="206">
        <v>116.4226097903266</v>
      </c>
      <c r="AU106" s="206">
        <v>23.035492092864015</v>
      </c>
      <c r="AV106" s="206">
        <v>19.468850991899853</v>
      </c>
      <c r="AW106" s="206">
        <v>202.65850522644493</v>
      </c>
      <c r="AX106" s="208">
        <v>1.3802509181616045</v>
      </c>
      <c r="AY106" s="204" t="s">
        <v>31</v>
      </c>
      <c r="AZ106" s="206">
        <v>610.39765365158257</v>
      </c>
      <c r="BA106" s="206">
        <v>0</v>
      </c>
      <c r="BB106" s="206">
        <v>363.63167838881208</v>
      </c>
      <c r="BC106" s="206">
        <v>124.56716943331352</v>
      </c>
      <c r="BD106" s="206">
        <v>261.0356311423547</v>
      </c>
      <c r="BE106" s="206">
        <v>545.30965467560043</v>
      </c>
      <c r="BF106" s="206">
        <v>508.58956480635504</v>
      </c>
      <c r="BG106" s="206">
        <v>260.15642084793046</v>
      </c>
      <c r="BH106" s="206">
        <v>1645.0636962524868</v>
      </c>
      <c r="BI106" s="206">
        <v>485.93638132297264</v>
      </c>
      <c r="BJ106" s="206">
        <v>2328.1097083341429</v>
      </c>
      <c r="BK106" s="208">
        <v>814.43573297582304</v>
      </c>
      <c r="BL106" s="204" t="s">
        <v>31</v>
      </c>
      <c r="BM106" s="206">
        <v>4233.8759777406094</v>
      </c>
      <c r="BN106" s="206"/>
      <c r="BO106" s="206">
        <v>8083.5757886521778</v>
      </c>
      <c r="BP106" s="206">
        <v>5089.2408302753865</v>
      </c>
      <c r="BQ106" s="206">
        <v>1697.9748329069923</v>
      </c>
      <c r="BR106" s="206">
        <v>426.91859277276399</v>
      </c>
      <c r="BS106" s="206">
        <v>293.51393740584189</v>
      </c>
      <c r="BT106" s="206">
        <v>223.45867466505337</v>
      </c>
      <c r="BU106" s="206">
        <v>7141.4306654299708</v>
      </c>
      <c r="BV106" s="206">
        <v>2495.9684653457452</v>
      </c>
      <c r="BW106" s="206">
        <v>1148.7846047876344</v>
      </c>
      <c r="BX106" s="208">
        <v>59006.35328398065</v>
      </c>
      <c r="BY106" s="204" t="s">
        <v>31</v>
      </c>
      <c r="BZ106" s="206">
        <v>189.88134791792874</v>
      </c>
      <c r="CA106" s="223"/>
      <c r="CB106" s="206">
        <v>362.53311972664659</v>
      </c>
      <c r="CC106" s="206">
        <v>228.24284740795332</v>
      </c>
      <c r="CD106" s="206">
        <v>76.150967033085905</v>
      </c>
      <c r="CE106" s="206">
        <v>19.1464932541971</v>
      </c>
      <c r="CF106" s="206">
        <v>13.163546206911192</v>
      </c>
      <c r="CG106" s="206">
        <v>10.021699873220467</v>
      </c>
      <c r="CH106" s="206">
        <v>320.27968885803557</v>
      </c>
      <c r="CI106" s="206">
        <v>111.93947556617118</v>
      </c>
      <c r="CJ106" s="206">
        <v>51.520821670559826</v>
      </c>
      <c r="CK106" s="208">
        <v>2646.3235947839039</v>
      </c>
    </row>
    <row r="107" spans="1:89" s="210" customFormat="1" ht="16.5" customHeight="1" x14ac:dyDescent="0.25">
      <c r="A107" s="204" t="s">
        <v>32</v>
      </c>
      <c r="B107" s="205"/>
      <c r="C107" s="206">
        <v>297.4783703003996</v>
      </c>
      <c r="D107" s="206">
        <v>0</v>
      </c>
      <c r="E107" s="206">
        <v>189.1130179076105</v>
      </c>
      <c r="F107" s="206">
        <v>0</v>
      </c>
      <c r="G107" s="206">
        <v>139.45475011331308</v>
      </c>
      <c r="H107" s="206">
        <v>0</v>
      </c>
      <c r="I107" s="206">
        <v>17.01649028505993</v>
      </c>
      <c r="J107" s="206">
        <v>0</v>
      </c>
      <c r="K107" s="206">
        <v>262.97906494123015</v>
      </c>
      <c r="L107" s="206">
        <v>0</v>
      </c>
      <c r="M107" s="206">
        <v>3.1375251424662257E-2</v>
      </c>
      <c r="N107" s="206">
        <v>0</v>
      </c>
      <c r="O107" s="206">
        <v>10.711382099440295</v>
      </c>
      <c r="P107" s="206">
        <v>0</v>
      </c>
      <c r="Q107" s="206">
        <v>616.4122179862602</v>
      </c>
      <c r="R107" s="206">
        <v>0</v>
      </c>
      <c r="S107" s="206">
        <v>12022.656705578564</v>
      </c>
      <c r="T107" s="206">
        <v>0</v>
      </c>
      <c r="U107" s="206">
        <v>184.34783101209024</v>
      </c>
      <c r="V107" s="206">
        <v>0</v>
      </c>
      <c r="W107" s="206">
        <v>771.54122007196429</v>
      </c>
      <c r="X107" s="207"/>
      <c r="Y107" s="204" t="s">
        <v>32</v>
      </c>
      <c r="Z107" s="206">
        <v>1460.2789011443929</v>
      </c>
      <c r="AA107" s="206"/>
      <c r="AB107" s="206">
        <v>1126.7313536902602</v>
      </c>
      <c r="AC107" s="206">
        <v>5300.5303633633712</v>
      </c>
      <c r="AD107" s="206">
        <v>100.50239664756764</v>
      </c>
      <c r="AE107" s="206">
        <v>1015.3127493783431</v>
      </c>
      <c r="AF107" s="206">
        <v>2.7451843823289752E-2</v>
      </c>
      <c r="AG107" s="206">
        <v>149.49705505748415</v>
      </c>
      <c r="AH107" s="206">
        <v>2162.12931055121</v>
      </c>
      <c r="AI107" s="206">
        <v>80110.778739152476</v>
      </c>
      <c r="AJ107" s="206">
        <v>177.24100304193007</v>
      </c>
      <c r="AK107" s="208">
        <v>2545.8645066819277</v>
      </c>
      <c r="AL107" s="204" t="s">
        <v>32</v>
      </c>
      <c r="AM107" s="206">
        <v>20.371339342592119</v>
      </c>
      <c r="AN107" s="206">
        <v>0</v>
      </c>
      <c r="AO107" s="206">
        <v>16.784215446586206</v>
      </c>
      <c r="AP107" s="206">
        <v>2.630958424032575</v>
      </c>
      <c r="AQ107" s="206">
        <v>16.931427361609853</v>
      </c>
      <c r="AR107" s="206">
        <v>25.901286584084289</v>
      </c>
      <c r="AS107" s="206">
        <v>114.29196387181813</v>
      </c>
      <c r="AT107" s="206">
        <v>7.1649452193700984</v>
      </c>
      <c r="AU107" s="206">
        <v>28.5094982514766</v>
      </c>
      <c r="AV107" s="206">
        <v>15.007539428277633</v>
      </c>
      <c r="AW107" s="206">
        <v>104.00969744482822</v>
      </c>
      <c r="AX107" s="208">
        <v>30.305667015937477</v>
      </c>
      <c r="AY107" s="204" t="s">
        <v>32</v>
      </c>
      <c r="AZ107" s="206">
        <v>1294.4771103981736</v>
      </c>
      <c r="BA107" s="206">
        <v>0</v>
      </c>
      <c r="BB107" s="206">
        <v>444.25116117529984</v>
      </c>
      <c r="BC107" s="206">
        <v>49.322661085909552</v>
      </c>
      <c r="BD107" s="206">
        <v>935.38404750412883</v>
      </c>
      <c r="BE107" s="206">
        <v>341.99137586934529</v>
      </c>
      <c r="BF107" s="206">
        <v>49.46390751593696</v>
      </c>
      <c r="BG107" s="206">
        <v>23.013028595059303</v>
      </c>
      <c r="BH107" s="206">
        <v>1448.8287977177117</v>
      </c>
      <c r="BI107" s="206">
        <v>249.73780910600988</v>
      </c>
      <c r="BJ107" s="206">
        <v>1413.7403953707421</v>
      </c>
      <c r="BK107" s="208">
        <v>907.31972139155459</v>
      </c>
      <c r="BL107" s="204" t="s">
        <v>32</v>
      </c>
      <c r="BM107" s="206">
        <v>6354.4035501470371</v>
      </c>
      <c r="BN107" s="206"/>
      <c r="BO107" s="206">
        <v>2646.8390053087496</v>
      </c>
      <c r="BP107" s="206">
        <v>1874.7031741501542</v>
      </c>
      <c r="BQ107" s="206">
        <v>5524.5433685349481</v>
      </c>
      <c r="BR107" s="206">
        <v>1320.3644334775659</v>
      </c>
      <c r="BS107" s="206">
        <v>43.27855243734566</v>
      </c>
      <c r="BT107" s="206">
        <v>321.18917717395306</v>
      </c>
      <c r="BU107" s="206">
        <v>5081.9161562854661</v>
      </c>
      <c r="BV107" s="206">
        <v>1664.0823120907266</v>
      </c>
      <c r="BW107" s="206">
        <v>1359.2390229965417</v>
      </c>
      <c r="BX107" s="208">
        <v>2993.8945772564693</v>
      </c>
      <c r="BY107" s="204" t="s">
        <v>32</v>
      </c>
      <c r="BZ107" s="206">
        <v>283.43667836736006</v>
      </c>
      <c r="CA107" s="206"/>
      <c r="CB107" s="206">
        <v>118.06163236524692</v>
      </c>
      <c r="CC107" s="206">
        <v>83.620694910629496</v>
      </c>
      <c r="CD107" s="206">
        <v>246.42095981419675</v>
      </c>
      <c r="CE107" s="206">
        <v>58.894545539309149</v>
      </c>
      <c r="CF107" s="206">
        <v>1.9304296698476169</v>
      </c>
      <c r="CG107" s="206">
        <v>14.326567833990373</v>
      </c>
      <c r="CH107" s="206">
        <v>226.67767693879694</v>
      </c>
      <c r="CI107" s="206">
        <v>74.226000811352037</v>
      </c>
      <c r="CJ107" s="206">
        <v>60.628537477214664</v>
      </c>
      <c r="CK107" s="208">
        <v>133.54196466480158</v>
      </c>
    </row>
    <row r="108" spans="1:89" s="210" customFormat="1" ht="16.5" customHeight="1" x14ac:dyDescent="0.25">
      <c r="A108" s="204" t="s">
        <v>33</v>
      </c>
      <c r="B108" s="205"/>
      <c r="C108" s="206">
        <v>255.78139834805103</v>
      </c>
      <c r="D108" s="206">
        <v>0</v>
      </c>
      <c r="E108" s="206">
        <v>88.86123087610018</v>
      </c>
      <c r="F108" s="206">
        <v>0</v>
      </c>
      <c r="G108" s="206">
        <v>92.805178675397642</v>
      </c>
      <c r="H108" s="206">
        <v>0</v>
      </c>
      <c r="I108" s="206">
        <v>8.8826983489916831</v>
      </c>
      <c r="J108" s="206">
        <v>0</v>
      </c>
      <c r="K108" s="206">
        <v>639.39773736111897</v>
      </c>
      <c r="L108" s="206">
        <v>0</v>
      </c>
      <c r="M108" s="206">
        <v>3.7065221713758138E-2</v>
      </c>
      <c r="N108" s="206">
        <v>0</v>
      </c>
      <c r="O108" s="206">
        <v>3.4573111089442428</v>
      </c>
      <c r="P108" s="206">
        <v>0</v>
      </c>
      <c r="Q108" s="206">
        <v>1392.96925954944</v>
      </c>
      <c r="R108" s="206">
        <v>0</v>
      </c>
      <c r="S108" s="206">
        <v>24122.679414024435</v>
      </c>
      <c r="T108" s="206">
        <v>0</v>
      </c>
      <c r="U108" s="206">
        <v>172.01077618862149</v>
      </c>
      <c r="V108" s="206">
        <v>0</v>
      </c>
      <c r="W108" s="206">
        <v>591.92996600928257</v>
      </c>
      <c r="X108" s="207"/>
      <c r="Y108" s="204" t="s">
        <v>33</v>
      </c>
      <c r="Z108" s="206">
        <v>2309.2365483357116</v>
      </c>
      <c r="AA108" s="206"/>
      <c r="AB108" s="206">
        <v>1583.048363733051</v>
      </c>
      <c r="AC108" s="206">
        <v>2893.2474002829126</v>
      </c>
      <c r="AD108" s="206">
        <v>484.70463190231339</v>
      </c>
      <c r="AE108" s="206">
        <v>4614.4019590435882</v>
      </c>
      <c r="AF108" s="206">
        <v>5.3013715725827595E-2</v>
      </c>
      <c r="AG108" s="206">
        <v>20.895619024000354</v>
      </c>
      <c r="AH108" s="206">
        <v>5515.2874386021822</v>
      </c>
      <c r="AI108" s="206">
        <v>92088.693038294441</v>
      </c>
      <c r="AJ108" s="206">
        <v>102.95479793625397</v>
      </c>
      <c r="AK108" s="224">
        <v>9249.9185839459096</v>
      </c>
      <c r="AL108" s="204" t="s">
        <v>33</v>
      </c>
      <c r="AM108" s="206">
        <v>11.076448557528463</v>
      </c>
      <c r="AN108" s="206">
        <v>0</v>
      </c>
      <c r="AO108" s="206">
        <v>5.6132985518239558</v>
      </c>
      <c r="AP108" s="206">
        <v>3.2076475266623516</v>
      </c>
      <c r="AQ108" s="206">
        <v>1.8326002609320822</v>
      </c>
      <c r="AR108" s="206">
        <v>13.856567829076702</v>
      </c>
      <c r="AS108" s="206">
        <v>69.916287146234581</v>
      </c>
      <c r="AT108" s="206">
        <v>16.545626645342423</v>
      </c>
      <c r="AU108" s="206">
        <v>25.256512467507587</v>
      </c>
      <c r="AV108" s="206">
        <v>26.195050247909577</v>
      </c>
      <c r="AW108" s="206">
        <v>167.07407487227994</v>
      </c>
      <c r="AX108" s="224">
        <v>6.3992992007154728</v>
      </c>
      <c r="AY108" s="204" t="s">
        <v>33</v>
      </c>
      <c r="AZ108" s="206">
        <v>511.23527413800031</v>
      </c>
      <c r="BA108" s="206">
        <v>0</v>
      </c>
      <c r="BB108" s="206">
        <v>368.5788569306261</v>
      </c>
      <c r="BC108" s="206">
        <v>44.083460296966777</v>
      </c>
      <c r="BD108" s="206">
        <v>652.57702751920931</v>
      </c>
      <c r="BE108" s="206">
        <v>315.12032857353029</v>
      </c>
      <c r="BF108" s="206">
        <v>87.596519134069567</v>
      </c>
      <c r="BG108" s="206">
        <v>296.25410153371422</v>
      </c>
      <c r="BH108" s="206">
        <v>1325.7187575770427</v>
      </c>
      <c r="BI108" s="206">
        <v>311.62627548868716</v>
      </c>
      <c r="BJ108" s="206">
        <v>2306.9374326863208</v>
      </c>
      <c r="BK108" s="224">
        <v>475.73094870214902</v>
      </c>
      <c r="BL108" s="204" t="s">
        <v>33</v>
      </c>
      <c r="BM108" s="206">
        <v>4615.5161691291642</v>
      </c>
      <c r="BN108" s="206"/>
      <c r="BO108" s="206">
        <v>6566.1723410535869</v>
      </c>
      <c r="BP108" s="206">
        <v>1374.323703915089</v>
      </c>
      <c r="BQ108" s="206">
        <v>35609.349263505006</v>
      </c>
      <c r="BR108" s="206">
        <v>2274.1585972846751</v>
      </c>
      <c r="BS108" s="206">
        <v>125.28771579482702</v>
      </c>
      <c r="BT108" s="206">
        <v>1790.5281430794851</v>
      </c>
      <c r="BU108" s="206">
        <v>5249.0174931419178</v>
      </c>
      <c r="BV108" s="206">
        <v>1189.6380138211632</v>
      </c>
      <c r="BW108" s="206">
        <v>1380.7871954100976</v>
      </c>
      <c r="BX108" s="208">
        <v>7434.1101076967934</v>
      </c>
      <c r="BY108" s="204" t="s">
        <v>33</v>
      </c>
      <c r="BZ108" s="206">
        <v>207.35053202302208</v>
      </c>
      <c r="CA108" s="206"/>
      <c r="CB108" s="206">
        <v>294.98311313016063</v>
      </c>
      <c r="CC108" s="206">
        <v>61.7410362647284</v>
      </c>
      <c r="CD108" s="206">
        <v>1599.7381970334388</v>
      </c>
      <c r="CE108" s="206">
        <v>102.16582019702396</v>
      </c>
      <c r="CF108" s="206">
        <v>5.6285090494890584</v>
      </c>
      <c r="CG108" s="206">
        <v>80.43888255726209</v>
      </c>
      <c r="CH108" s="206">
        <v>235.8103687472248</v>
      </c>
      <c r="CI108" s="206">
        <v>53.444092933850676</v>
      </c>
      <c r="CJ108" s="206">
        <v>62.031406474929426</v>
      </c>
      <c r="CK108" s="208">
        <v>333.97492923082825</v>
      </c>
    </row>
    <row r="109" spans="1:89" s="210" customFormat="1" ht="11.25" customHeight="1" thickBot="1" x14ac:dyDescent="0.3">
      <c r="A109" s="212"/>
      <c r="B109" s="213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5"/>
      <c r="Y109" s="212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6"/>
      <c r="AL109" s="212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6"/>
      <c r="AY109" s="212"/>
      <c r="AZ109" s="214"/>
      <c r="BA109" s="217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6"/>
      <c r="BL109" s="212"/>
      <c r="BM109" s="214"/>
      <c r="BN109" s="217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6"/>
      <c r="BY109" s="212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6"/>
    </row>
    <row r="110" spans="1:89" s="210" customFormat="1" ht="16.5" customHeight="1" x14ac:dyDescent="0.25">
      <c r="A110" s="187">
        <v>2016</v>
      </c>
      <c r="B110" s="218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20"/>
      <c r="Y110" s="187">
        <v>2016</v>
      </c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21"/>
      <c r="AL110" s="187">
        <v>2016</v>
      </c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21"/>
      <c r="AY110" s="187">
        <v>2016</v>
      </c>
      <c r="AZ110" s="219"/>
      <c r="BA110" s="222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21"/>
      <c r="BL110" s="187">
        <v>2016</v>
      </c>
      <c r="BM110" s="219"/>
      <c r="BN110" s="222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21"/>
      <c r="BY110" s="187">
        <v>2016</v>
      </c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21"/>
    </row>
    <row r="111" spans="1:89" s="210" customFormat="1" ht="16.5" customHeight="1" x14ac:dyDescent="0.25">
      <c r="A111" s="204" t="s">
        <v>30</v>
      </c>
      <c r="B111" s="205"/>
      <c r="C111" s="206">
        <v>931.4508247090962</v>
      </c>
      <c r="D111" s="206">
        <v>0</v>
      </c>
      <c r="E111" s="206">
        <v>349.85583526061822</v>
      </c>
      <c r="F111" s="206">
        <v>0</v>
      </c>
      <c r="G111" s="206">
        <v>1229.8755805565218</v>
      </c>
      <c r="H111" s="206">
        <v>0</v>
      </c>
      <c r="I111" s="206">
        <v>19.544463951796967</v>
      </c>
      <c r="J111" s="206">
        <v>0</v>
      </c>
      <c r="K111" s="206">
        <v>133.21757166592795</v>
      </c>
      <c r="L111" s="206">
        <v>0</v>
      </c>
      <c r="M111" s="206">
        <v>7.7411386308896624E-3</v>
      </c>
      <c r="N111" s="206">
        <v>0</v>
      </c>
      <c r="O111" s="206">
        <v>1.9932203674990248</v>
      </c>
      <c r="P111" s="206">
        <v>0</v>
      </c>
      <c r="Q111" s="206">
        <v>2934.4272270839028</v>
      </c>
      <c r="R111" s="206">
        <v>0</v>
      </c>
      <c r="S111" s="206">
        <v>80161.922414462315</v>
      </c>
      <c r="T111" s="206">
        <v>0</v>
      </c>
      <c r="U111" s="206">
        <v>472.84955980500649</v>
      </c>
      <c r="V111" s="206">
        <v>0</v>
      </c>
      <c r="W111" s="206">
        <v>1039.8007678945207</v>
      </c>
      <c r="X111" s="207"/>
      <c r="Y111" s="204" t="s">
        <v>30</v>
      </c>
      <c r="Z111" s="206">
        <v>5101.1542013115095</v>
      </c>
      <c r="AA111" s="206"/>
      <c r="AB111" s="206">
        <v>3185.7057995529226</v>
      </c>
      <c r="AC111" s="206">
        <v>43675.178943421262</v>
      </c>
      <c r="AD111" s="206">
        <v>105.58946335299051</v>
      </c>
      <c r="AE111" s="206">
        <v>585.62118236025333</v>
      </c>
      <c r="AF111" s="206">
        <v>3.9446126947122098E-3</v>
      </c>
      <c r="AG111" s="206">
        <v>16.468405425233577</v>
      </c>
      <c r="AH111" s="206">
        <v>6268.7532566019872</v>
      </c>
      <c r="AI111" s="206">
        <v>112353.83093134502</v>
      </c>
      <c r="AJ111" s="206">
        <v>384.12915545047264</v>
      </c>
      <c r="AK111" s="208">
        <v>224155.10774409436</v>
      </c>
      <c r="AL111" s="204" t="s">
        <v>30</v>
      </c>
      <c r="AM111" s="206">
        <v>18.259609256070316</v>
      </c>
      <c r="AN111" s="206">
        <v>0</v>
      </c>
      <c r="AO111" s="206">
        <v>10.9820509888175</v>
      </c>
      <c r="AP111" s="206">
        <v>2.815960026517021</v>
      </c>
      <c r="AQ111" s="206">
        <v>18.509861998691015</v>
      </c>
      <c r="AR111" s="206">
        <v>22.74807942038839</v>
      </c>
      <c r="AS111" s="206">
        <v>196.24584794514124</v>
      </c>
      <c r="AT111" s="206">
        <v>12.103299111430239</v>
      </c>
      <c r="AU111" s="206">
        <v>46.810380102191573</v>
      </c>
      <c r="AV111" s="206">
        <v>71.347742885105632</v>
      </c>
      <c r="AW111" s="206">
        <v>123.09650363573431</v>
      </c>
      <c r="AX111" s="208">
        <v>0.46387556293457494</v>
      </c>
      <c r="AY111" s="204" t="s">
        <v>30</v>
      </c>
      <c r="AZ111" s="206">
        <v>470.32491869406834</v>
      </c>
      <c r="BA111" s="206">
        <v>0</v>
      </c>
      <c r="BB111" s="206">
        <v>259.36596646052118</v>
      </c>
      <c r="BC111" s="206">
        <v>36.462841478511081</v>
      </c>
      <c r="BD111" s="206">
        <v>469.69962449711483</v>
      </c>
      <c r="BE111" s="206">
        <v>575.18347439866159</v>
      </c>
      <c r="BF111" s="206">
        <v>206.29373173821278</v>
      </c>
      <c r="BG111" s="206">
        <v>30.276494439059757</v>
      </c>
      <c r="BH111" s="206">
        <v>942.84847024621172</v>
      </c>
      <c r="BI111" s="206">
        <v>905.48958414541767</v>
      </c>
      <c r="BJ111" s="206">
        <v>1019.9775436995824</v>
      </c>
      <c r="BK111" s="208">
        <v>66.351959145636243</v>
      </c>
      <c r="BL111" s="204" t="s">
        <v>30</v>
      </c>
      <c r="BM111" s="206">
        <v>2575.7666119701394</v>
      </c>
      <c r="BN111" s="206"/>
      <c r="BO111" s="206">
        <v>2361.7261176862248</v>
      </c>
      <c r="BP111" s="206">
        <v>1294.8636037142512</v>
      </c>
      <c r="BQ111" s="206">
        <v>2537.5641619063999</v>
      </c>
      <c r="BR111" s="206">
        <v>2528.4924664151768</v>
      </c>
      <c r="BS111" s="206">
        <v>105.12004911099081</v>
      </c>
      <c r="BT111" s="206">
        <v>250.15075774229959</v>
      </c>
      <c r="BU111" s="206">
        <v>2014.1867427435595</v>
      </c>
      <c r="BV111" s="206">
        <v>1269.1215552586812</v>
      </c>
      <c r="BW111" s="206">
        <v>828.59993060232466</v>
      </c>
      <c r="BX111" s="208">
        <v>14303.827243211457</v>
      </c>
      <c r="BY111" s="204" t="s">
        <v>30</v>
      </c>
      <c r="BZ111" s="206">
        <v>114.08513855346737</v>
      </c>
      <c r="CA111" s="206"/>
      <c r="CB111" s="206">
        <v>104.60491649726345</v>
      </c>
      <c r="CC111" s="206">
        <v>57.351738682796082</v>
      </c>
      <c r="CD111" s="206">
        <v>112.3930862579102</v>
      </c>
      <c r="CE111" s="206">
        <v>111.99128524371061</v>
      </c>
      <c r="CF111" s="206">
        <v>4.6559479852880834</v>
      </c>
      <c r="CG111" s="206">
        <v>11.079607804395264</v>
      </c>
      <c r="CH111" s="206">
        <v>89.211799139944787</v>
      </c>
      <c r="CI111" s="206">
        <v>56.211579030498427</v>
      </c>
      <c r="CJ111" s="206">
        <v>36.700117723730926</v>
      </c>
      <c r="CK111" s="208">
        <v>633.54113889941152</v>
      </c>
    </row>
    <row r="112" spans="1:89" s="210" customFormat="1" ht="16.5" customHeight="1" x14ac:dyDescent="0.25">
      <c r="A112" s="204" t="s">
        <v>31</v>
      </c>
      <c r="B112" s="205"/>
      <c r="C112" s="206">
        <v>881.36153560322839</v>
      </c>
      <c r="D112" s="206">
        <v>0</v>
      </c>
      <c r="E112" s="206">
        <v>200.8144556275281</v>
      </c>
      <c r="F112" s="206">
        <v>0</v>
      </c>
      <c r="G112" s="206">
        <v>574.28391564320032</v>
      </c>
      <c r="H112" s="206">
        <v>0</v>
      </c>
      <c r="I112" s="206">
        <v>1.7357674572133051</v>
      </c>
      <c r="J112" s="206">
        <v>0</v>
      </c>
      <c r="K112" s="206">
        <v>590.11987039655196</v>
      </c>
      <c r="L112" s="206">
        <v>0</v>
      </c>
      <c r="M112" s="206">
        <v>0.232492592581554</v>
      </c>
      <c r="N112" s="206">
        <v>0</v>
      </c>
      <c r="O112" s="206">
        <v>1.0842052961097204</v>
      </c>
      <c r="P112" s="206">
        <v>0</v>
      </c>
      <c r="Q112" s="206">
        <v>3560.2405327993979</v>
      </c>
      <c r="R112" s="206">
        <v>0</v>
      </c>
      <c r="S112" s="206">
        <v>80095.905263040986</v>
      </c>
      <c r="T112" s="206">
        <v>0</v>
      </c>
      <c r="U112" s="206">
        <v>437.06574850175849</v>
      </c>
      <c r="V112" s="206">
        <v>0</v>
      </c>
      <c r="W112" s="206">
        <v>1698.7620799112797</v>
      </c>
      <c r="X112" s="207"/>
      <c r="Y112" s="204" t="s">
        <v>31</v>
      </c>
      <c r="Z112" s="206">
        <v>6427.0292917889419</v>
      </c>
      <c r="AA112" s="206"/>
      <c r="AB112" s="206">
        <v>4704.3980219340074</v>
      </c>
      <c r="AC112" s="206">
        <v>22302.179239296798</v>
      </c>
      <c r="AD112" s="206">
        <v>12.217434828194069</v>
      </c>
      <c r="AE112" s="206">
        <v>549.36657399243074</v>
      </c>
      <c r="AF112" s="206">
        <v>0.10360579165056345</v>
      </c>
      <c r="AG112" s="206">
        <v>0.88624387310058705</v>
      </c>
      <c r="AH112" s="206">
        <v>16062.487918734012</v>
      </c>
      <c r="AI112" s="206">
        <v>460428.01161864575</v>
      </c>
      <c r="AJ112" s="206">
        <v>228.97757654784385</v>
      </c>
      <c r="AK112" s="208">
        <v>217978.54817740395</v>
      </c>
      <c r="AL112" s="204" t="s">
        <v>31</v>
      </c>
      <c r="AM112" s="206">
        <v>13.713358000861145</v>
      </c>
      <c r="AN112" s="206">
        <v>0</v>
      </c>
      <c r="AO112" s="206">
        <v>4.2686536022513675</v>
      </c>
      <c r="AP112" s="206">
        <v>2.5750125558640602</v>
      </c>
      <c r="AQ112" s="206">
        <v>14.207298681124858</v>
      </c>
      <c r="AR112" s="206">
        <v>107.41823371377573</v>
      </c>
      <c r="AS112" s="206">
        <v>224.40115448921392</v>
      </c>
      <c r="AT112" s="206">
        <v>122.33712739999559</v>
      </c>
      <c r="AU112" s="206">
        <v>22.164938276137256</v>
      </c>
      <c r="AV112" s="206">
        <v>17.395967065831183</v>
      </c>
      <c r="AW112" s="206">
        <v>190.87709595460564</v>
      </c>
      <c r="AX112" s="208">
        <v>0.77932534834974942</v>
      </c>
      <c r="AY112" s="204" t="s">
        <v>31</v>
      </c>
      <c r="AZ112" s="206">
        <v>569.41696464127347</v>
      </c>
      <c r="BA112" s="206">
        <v>0</v>
      </c>
      <c r="BB112" s="206">
        <v>341.66858689431592</v>
      </c>
      <c r="BC112" s="206">
        <v>115.57923552591525</v>
      </c>
      <c r="BD112" s="206">
        <v>262.78523605270993</v>
      </c>
      <c r="BE112" s="206">
        <v>477.67951239315101</v>
      </c>
      <c r="BF112" s="206">
        <v>572.38946533949968</v>
      </c>
      <c r="BG112" s="206">
        <v>267.87039309622548</v>
      </c>
      <c r="BH112" s="206">
        <v>1495.7117791272829</v>
      </c>
      <c r="BI112" s="206">
        <v>357.09643550103715</v>
      </c>
      <c r="BJ112" s="206">
        <v>2125.2613758622397</v>
      </c>
      <c r="BK112" s="208">
        <v>379.35239435617831</v>
      </c>
      <c r="BL112" s="204" t="s">
        <v>31</v>
      </c>
      <c r="BM112" s="206">
        <v>4152.2795846612935</v>
      </c>
      <c r="BN112" s="206"/>
      <c r="BO112" s="206">
        <v>8004.1300777864362</v>
      </c>
      <c r="BP112" s="206">
        <v>4488.4921148328913</v>
      </c>
      <c r="BQ112" s="206">
        <v>1849.649549508197</v>
      </c>
      <c r="BR112" s="206">
        <v>444.69127435661005</v>
      </c>
      <c r="BS112" s="206">
        <v>255.07420701216233</v>
      </c>
      <c r="BT112" s="206">
        <v>218.96083289612628</v>
      </c>
      <c r="BU112" s="206">
        <v>6748.098102026137</v>
      </c>
      <c r="BV112" s="206">
        <v>2052.7541478417661</v>
      </c>
      <c r="BW112" s="206">
        <v>1113.4187500252356</v>
      </c>
      <c r="BX112" s="208">
        <v>48677.02496261301</v>
      </c>
      <c r="BY112" s="204" t="s">
        <v>31</v>
      </c>
      <c r="BZ112" s="206">
        <v>183.40888397478392</v>
      </c>
      <c r="CA112" s="206"/>
      <c r="CB112" s="206">
        <v>353.54762000583338</v>
      </c>
      <c r="CC112" s="206">
        <v>198.25960962555706</v>
      </c>
      <c r="CD112" s="206">
        <v>81.700220975710778</v>
      </c>
      <c r="CE112" s="206">
        <v>19.642302181278399</v>
      </c>
      <c r="CF112" s="206">
        <v>11.266793260182125</v>
      </c>
      <c r="CG112" s="206">
        <v>9.6716420888463652</v>
      </c>
      <c r="CH112" s="206">
        <v>298.06787250476748</v>
      </c>
      <c r="CI112" s="206">
        <v>90.671482893649596</v>
      </c>
      <c r="CJ112" s="206">
        <v>49.180428768113671</v>
      </c>
      <c r="CK112" s="208">
        <v>2150.095782708187</v>
      </c>
    </row>
    <row r="113" spans="1:89" s="210" customFormat="1" ht="16.5" customHeight="1" x14ac:dyDescent="0.25">
      <c r="A113" s="204" t="s">
        <v>32</v>
      </c>
      <c r="B113" s="205"/>
      <c r="C113" s="206">
        <v>296.20614702192506</v>
      </c>
      <c r="D113" s="206">
        <v>0</v>
      </c>
      <c r="E113" s="206">
        <v>143.05373996638909</v>
      </c>
      <c r="F113" s="206">
        <v>0</v>
      </c>
      <c r="G113" s="206">
        <v>130.43161235965471</v>
      </c>
      <c r="H113" s="206">
        <v>0</v>
      </c>
      <c r="I113" s="206">
        <v>16.024030605948568</v>
      </c>
      <c r="J113" s="206">
        <v>0</v>
      </c>
      <c r="K113" s="206">
        <v>187.11591323935903</v>
      </c>
      <c r="L113" s="206">
        <v>0</v>
      </c>
      <c r="M113" s="206">
        <v>0</v>
      </c>
      <c r="N113" s="206">
        <v>0</v>
      </c>
      <c r="O113" s="206">
        <v>14.170061442116028</v>
      </c>
      <c r="P113" s="206"/>
      <c r="Q113" s="206">
        <v>815.45023055360309</v>
      </c>
      <c r="R113" s="206">
        <v>0</v>
      </c>
      <c r="S113" s="206">
        <v>11856.464002198274</v>
      </c>
      <c r="T113" s="206">
        <v>0</v>
      </c>
      <c r="U113" s="206">
        <v>183.37431136682005</v>
      </c>
      <c r="V113" s="206">
        <v>0</v>
      </c>
      <c r="W113" s="206">
        <v>1926.8309541806318</v>
      </c>
      <c r="X113" s="207"/>
      <c r="Y113" s="204" t="s">
        <v>32</v>
      </c>
      <c r="Z113" s="206">
        <v>1487.9883487777333</v>
      </c>
      <c r="AA113" s="206"/>
      <c r="AB113" s="206">
        <v>881.1367538178016</v>
      </c>
      <c r="AC113" s="206">
        <v>4720.8724468444843</v>
      </c>
      <c r="AD113" s="206">
        <v>114.00584334823563</v>
      </c>
      <c r="AE113" s="206">
        <v>708.16110006319354</v>
      </c>
      <c r="AF113" s="206">
        <v>0</v>
      </c>
      <c r="AG113" s="206">
        <v>202.980277246388</v>
      </c>
      <c r="AH113" s="206">
        <v>2765.185762663446</v>
      </c>
      <c r="AI113" s="206">
        <v>84008.123248882432</v>
      </c>
      <c r="AJ113" s="206">
        <v>166.0638824644208</v>
      </c>
      <c r="AK113" s="208">
        <v>13484.057060609692</v>
      </c>
      <c r="AL113" s="204" t="s">
        <v>32</v>
      </c>
      <c r="AM113" s="206">
        <v>19.906482955006695</v>
      </c>
      <c r="AN113" s="206">
        <v>0</v>
      </c>
      <c r="AO113" s="206">
        <v>16.235134824028602</v>
      </c>
      <c r="AP113" s="206">
        <v>2.7628709275303027</v>
      </c>
      <c r="AQ113" s="206">
        <v>14.055446751972612</v>
      </c>
      <c r="AR113" s="206">
        <v>26.42278899852894</v>
      </c>
      <c r="AS113" s="206">
        <v>50.246002692873603</v>
      </c>
      <c r="AT113" s="206">
        <v>6.9810040829315012</v>
      </c>
      <c r="AU113" s="206">
        <v>29.489889669045446</v>
      </c>
      <c r="AV113" s="206">
        <v>14.113473249571733</v>
      </c>
      <c r="AW113" s="206">
        <v>110.42395772368386</v>
      </c>
      <c r="AX113" s="208">
        <v>14.289697422071786</v>
      </c>
      <c r="AY113" s="204" t="s">
        <v>32</v>
      </c>
      <c r="AZ113" s="206">
        <v>1292.6349577078497</v>
      </c>
      <c r="BA113" s="206">
        <v>0</v>
      </c>
      <c r="BB113" s="206">
        <v>454.65804500685658</v>
      </c>
      <c r="BC113" s="206">
        <v>61.19421486747661</v>
      </c>
      <c r="BD113" s="206">
        <v>823.89966947340645</v>
      </c>
      <c r="BE113" s="206">
        <v>336.50681232507912</v>
      </c>
      <c r="BF113" s="206">
        <v>36.963149994186772</v>
      </c>
      <c r="BG113" s="206">
        <v>21.273765412227672</v>
      </c>
      <c r="BH113" s="206">
        <v>1308.8588826663977</v>
      </c>
      <c r="BI113" s="206">
        <v>208.23589067502016</v>
      </c>
      <c r="BJ113" s="206">
        <v>1453.1743276033844</v>
      </c>
      <c r="BK113" s="208">
        <v>396.58718162602128</v>
      </c>
      <c r="BL113" s="204" t="s">
        <v>32</v>
      </c>
      <c r="BM113" s="206">
        <v>6493.5376109858626</v>
      </c>
      <c r="BN113" s="206"/>
      <c r="BO113" s="206">
        <v>2800.4574642271882</v>
      </c>
      <c r="BP113" s="206">
        <v>2214.8778018442354</v>
      </c>
      <c r="BQ113" s="206">
        <v>5861.7821547207395</v>
      </c>
      <c r="BR113" s="206">
        <v>1273.5476650243613</v>
      </c>
      <c r="BS113" s="206">
        <v>73.564359378242159</v>
      </c>
      <c r="BT113" s="206">
        <v>304.73790244933184</v>
      </c>
      <c r="BU113" s="206">
        <v>4438.3308901974742</v>
      </c>
      <c r="BV113" s="206">
        <v>1475.4404319386015</v>
      </c>
      <c r="BW113" s="206">
        <v>1315.9955118070413</v>
      </c>
      <c r="BX113" s="208">
        <v>2775.3364533349386</v>
      </c>
      <c r="BY113" s="204" t="s">
        <v>32</v>
      </c>
      <c r="BZ113" s="206">
        <v>283.95820622737801</v>
      </c>
      <c r="CA113" s="206"/>
      <c r="CB113" s="206">
        <v>122.46219638624578</v>
      </c>
      <c r="CC113" s="206">
        <v>96.855175915280668</v>
      </c>
      <c r="CD113" s="206">
        <v>256.33194811009156</v>
      </c>
      <c r="CE113" s="206">
        <v>55.691416939445318</v>
      </c>
      <c r="CF113" s="206">
        <v>3.2169219280367569</v>
      </c>
      <c r="CG113" s="206">
        <v>13.325991675571181</v>
      </c>
      <c r="CH113" s="206">
        <v>194.08534357171379</v>
      </c>
      <c r="CI113" s="206">
        <v>64.520057255050716</v>
      </c>
      <c r="CJ113" s="206">
        <v>57.547633866599512</v>
      </c>
      <c r="CK113" s="208">
        <v>121.36367080297768</v>
      </c>
    </row>
    <row r="114" spans="1:89" s="210" customFormat="1" ht="16.5" customHeight="1" thickBot="1" x14ac:dyDescent="0.3">
      <c r="A114" s="212" t="s">
        <v>33</v>
      </c>
      <c r="B114" s="213"/>
      <c r="C114" s="214">
        <v>283.39654455514716</v>
      </c>
      <c r="D114" s="214">
        <v>0</v>
      </c>
      <c r="E114" s="214">
        <v>80.099497631728454</v>
      </c>
      <c r="F114" s="214">
        <v>0</v>
      </c>
      <c r="G114" s="214">
        <v>91.073938773257893</v>
      </c>
      <c r="H114" s="214">
        <v>0</v>
      </c>
      <c r="I114" s="214">
        <v>7.7559175556246913</v>
      </c>
      <c r="J114" s="214">
        <v>0</v>
      </c>
      <c r="K114" s="214">
        <v>535.86936625248791</v>
      </c>
      <c r="L114" s="214">
        <v>0</v>
      </c>
      <c r="M114" s="214">
        <v>0</v>
      </c>
      <c r="N114" s="214">
        <v>0</v>
      </c>
      <c r="O114" s="214">
        <v>3.6299496613224074</v>
      </c>
      <c r="P114" s="214">
        <v>0</v>
      </c>
      <c r="Q114" s="214">
        <v>1619.7325612357511</v>
      </c>
      <c r="R114" s="214">
        <v>0</v>
      </c>
      <c r="S114" s="214">
        <v>22181.018253444359</v>
      </c>
      <c r="T114" s="214">
        <v>0</v>
      </c>
      <c r="U114" s="214">
        <v>205.14197748843145</v>
      </c>
      <c r="V114" s="214">
        <v>0</v>
      </c>
      <c r="W114" s="214">
        <v>887.20285015362833</v>
      </c>
      <c r="X114" s="215"/>
      <c r="Y114" s="212" t="s">
        <v>33</v>
      </c>
      <c r="Z114" s="214">
        <v>2657.8558017742712</v>
      </c>
      <c r="AA114" s="214"/>
      <c r="AB114" s="214">
        <v>1514.34093055627</v>
      </c>
      <c r="AC114" s="214">
        <v>2645.8580853807357</v>
      </c>
      <c r="AD114" s="214">
        <v>493.40873124466179</v>
      </c>
      <c r="AE114" s="214">
        <v>4232.4167048474274</v>
      </c>
      <c r="AF114" s="214">
        <v>0</v>
      </c>
      <c r="AG114" s="214">
        <v>31.447239059094773</v>
      </c>
      <c r="AH114" s="214">
        <v>5932.1437236062029</v>
      </c>
      <c r="AI114" s="214">
        <v>86827.504086819186</v>
      </c>
      <c r="AJ114" s="214">
        <v>112.70203439268577</v>
      </c>
      <c r="AK114" s="216">
        <v>13139.23047435314</v>
      </c>
      <c r="AL114" s="212" t="s">
        <v>33</v>
      </c>
      <c r="AM114" s="214">
        <v>10.662600445289911</v>
      </c>
      <c r="AN114" s="214">
        <v>0</v>
      </c>
      <c r="AO114" s="214">
        <v>5.2893965959372915</v>
      </c>
      <c r="AP114" s="214">
        <v>3.4421324135437317</v>
      </c>
      <c r="AQ114" s="214">
        <v>1.5719052105259239</v>
      </c>
      <c r="AR114" s="214">
        <v>12.661072943000901</v>
      </c>
      <c r="AS114" s="214">
        <v>38.949427681859028</v>
      </c>
      <c r="AT114" s="214">
        <v>11.542983644768011</v>
      </c>
      <c r="AU114" s="214">
        <v>27.304337802710908</v>
      </c>
      <c r="AV114" s="214">
        <v>25.546073777803709</v>
      </c>
      <c r="AW114" s="214">
        <v>182.02153900226747</v>
      </c>
      <c r="AX114" s="216">
        <v>6.7523197183076</v>
      </c>
      <c r="AY114" s="212" t="s">
        <v>33</v>
      </c>
      <c r="AZ114" s="214">
        <v>519.17163559329458</v>
      </c>
      <c r="BA114" s="214">
        <v>0</v>
      </c>
      <c r="BB114" s="214">
        <v>379.212319688511</v>
      </c>
      <c r="BC114" s="214">
        <v>50.428092035161363</v>
      </c>
      <c r="BD114" s="214">
        <v>658.27505047770296</v>
      </c>
      <c r="BE114" s="214">
        <v>329.16715099704726</v>
      </c>
      <c r="BF114" s="214">
        <v>60.102156008113504</v>
      </c>
      <c r="BG114" s="214">
        <v>198.93238644876718</v>
      </c>
      <c r="BH114" s="214">
        <v>1279.0363262414462</v>
      </c>
      <c r="BI114" s="214">
        <v>271.96377006349923</v>
      </c>
      <c r="BJ114" s="214">
        <v>2432.444437573688</v>
      </c>
      <c r="BK114" s="216">
        <v>240.68665233444929</v>
      </c>
      <c r="BL114" s="212" t="s">
        <v>33</v>
      </c>
      <c r="BM114" s="214">
        <v>4869.0902210692238</v>
      </c>
      <c r="BN114" s="214"/>
      <c r="BO114" s="214">
        <v>7169.2926179855458</v>
      </c>
      <c r="BP114" s="214">
        <v>1465.0247572331134</v>
      </c>
      <c r="BQ114" s="214">
        <v>41877.52836937661</v>
      </c>
      <c r="BR114" s="214">
        <v>2599.8361472122501</v>
      </c>
      <c r="BS114" s="214">
        <v>154.30818778399279</v>
      </c>
      <c r="BT114" s="214">
        <v>1723.4052526699677</v>
      </c>
      <c r="BU114" s="214">
        <v>4684.3704303806899</v>
      </c>
      <c r="BV114" s="214">
        <v>1064.6010515314535</v>
      </c>
      <c r="BW114" s="214">
        <v>1336.3497808593886</v>
      </c>
      <c r="BX114" s="216">
        <v>3564.5031985359687</v>
      </c>
      <c r="BY114" s="212" t="s">
        <v>33</v>
      </c>
      <c r="BZ114" s="214">
        <v>213.48644120199793</v>
      </c>
      <c r="CA114" s="214"/>
      <c r="CB114" s="214">
        <v>314.33937295443866</v>
      </c>
      <c r="CC114" s="214">
        <v>64.234365660580721</v>
      </c>
      <c r="CD114" s="214">
        <v>1836.1303841173608</v>
      </c>
      <c r="CE114" s="214">
        <v>113.99044617718657</v>
      </c>
      <c r="CF114" s="214">
        <v>6.7656799037706481</v>
      </c>
      <c r="CG114" s="214">
        <v>75.563121124616899</v>
      </c>
      <c r="CH114" s="214">
        <v>205.38735719590747</v>
      </c>
      <c r="CI114" s="214">
        <v>46.677691205616213</v>
      </c>
      <c r="CJ114" s="214">
        <v>58.592580125593173</v>
      </c>
      <c r="CK114" s="216">
        <v>156.28650691575751</v>
      </c>
    </row>
    <row r="115" spans="1:89" s="210" customFormat="1" ht="24.75" customHeight="1" x14ac:dyDescent="0.25">
      <c r="A115" s="187">
        <v>2017</v>
      </c>
      <c r="B115" s="218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20"/>
      <c r="Y115" s="187">
        <v>2017</v>
      </c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21"/>
      <c r="AL115" s="187">
        <v>2017</v>
      </c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21"/>
      <c r="AY115" s="187">
        <v>2017</v>
      </c>
      <c r="AZ115" s="219"/>
      <c r="BA115" s="222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21"/>
      <c r="BL115" s="187">
        <v>2017</v>
      </c>
      <c r="BM115" s="219"/>
      <c r="BN115" s="222"/>
      <c r="BO115" s="219"/>
      <c r="BP115" s="219"/>
      <c r="BQ115" s="219"/>
      <c r="BR115" s="219"/>
      <c r="BS115" s="219"/>
      <c r="BT115" s="219"/>
      <c r="BU115" s="219"/>
      <c r="BV115" s="219"/>
      <c r="BW115" s="219"/>
      <c r="BX115" s="221"/>
      <c r="BY115" s="187">
        <v>2017</v>
      </c>
      <c r="BZ115" s="219"/>
      <c r="CA115" s="219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21"/>
    </row>
    <row r="116" spans="1:89" s="210" customFormat="1" ht="15.75" customHeight="1" thickBot="1" x14ac:dyDescent="0.3">
      <c r="A116" s="212" t="s">
        <v>30</v>
      </c>
      <c r="B116" s="213"/>
      <c r="C116" s="214">
        <v>745.45882867910746</v>
      </c>
      <c r="D116" s="214"/>
      <c r="E116" s="214">
        <v>221.4253440088263</v>
      </c>
      <c r="F116" s="214"/>
      <c r="G116" s="214">
        <v>1352.5047789203613</v>
      </c>
      <c r="H116" s="214"/>
      <c r="I116" s="214">
        <v>16.190623913132004</v>
      </c>
      <c r="J116" s="214"/>
      <c r="K116" s="214">
        <v>59.550519036785339</v>
      </c>
      <c r="L116" s="214"/>
      <c r="M116" s="214">
        <v>5.4334997611827543E-2</v>
      </c>
      <c r="N116" s="214"/>
      <c r="O116" s="214">
        <v>2.3487552963307516</v>
      </c>
      <c r="P116" s="214"/>
      <c r="Q116" s="214">
        <v>2726.1168122313957</v>
      </c>
      <c r="R116" s="214"/>
      <c r="S116" s="214">
        <v>55560.197575502665</v>
      </c>
      <c r="T116" s="214"/>
      <c r="U116" s="214">
        <v>538.43353651600512</v>
      </c>
      <c r="V116" s="214"/>
      <c r="W116" s="214">
        <v>1011.0750811942746</v>
      </c>
      <c r="X116" s="215"/>
      <c r="Y116" s="212" t="s">
        <v>30</v>
      </c>
      <c r="Z116" s="214">
        <v>4324.7150301112906</v>
      </c>
      <c r="AA116" s="214"/>
      <c r="AB116" s="214">
        <v>2137.1553887533605</v>
      </c>
      <c r="AC116" s="214">
        <v>45658.528922253194</v>
      </c>
      <c r="AD116" s="214">
        <v>109.73754079207447</v>
      </c>
      <c r="AE116" s="214">
        <v>249.75628475139854</v>
      </c>
      <c r="AF116" s="214">
        <v>7.772094642971486E-2</v>
      </c>
      <c r="AG116" s="214">
        <v>28.636828909205803</v>
      </c>
      <c r="AH116" s="214">
        <v>6157.1798113712475</v>
      </c>
      <c r="AI116" s="214">
        <v>79887.917842642957</v>
      </c>
      <c r="AJ116" s="214">
        <v>422.33593571608924</v>
      </c>
      <c r="AK116" s="216">
        <v>250606.18957611319</v>
      </c>
      <c r="AL116" s="212" t="s">
        <v>30</v>
      </c>
      <c r="AM116" s="214">
        <v>17.237178021875906</v>
      </c>
      <c r="AN116" s="214"/>
      <c r="AO116" s="214">
        <v>10.360750798658001</v>
      </c>
      <c r="AP116" s="214">
        <v>2.9622171603982044</v>
      </c>
      <c r="AQ116" s="214">
        <v>14.753951834777522</v>
      </c>
      <c r="AR116" s="214">
        <v>23.84345166571504</v>
      </c>
      <c r="AS116" s="214">
        <v>69.910365362012342</v>
      </c>
      <c r="AT116" s="214">
        <v>8.2018693612256204</v>
      </c>
      <c r="AU116" s="214">
        <v>44.275413350715027</v>
      </c>
      <c r="AV116" s="214">
        <v>69.547685151765805</v>
      </c>
      <c r="AW116" s="214">
        <v>127.48939670574498</v>
      </c>
      <c r="AX116" s="216">
        <v>0.40345175947348044</v>
      </c>
      <c r="AY116" s="212" t="s">
        <v>30</v>
      </c>
      <c r="AZ116" s="214">
        <v>466.50003764947252</v>
      </c>
      <c r="BA116" s="214">
        <v>0</v>
      </c>
      <c r="BB116" s="214">
        <v>274.45160557530392</v>
      </c>
      <c r="BC116" s="214">
        <v>47.460202240418603</v>
      </c>
      <c r="BD116" s="214">
        <v>402.37006435499592</v>
      </c>
      <c r="BE116" s="214">
        <v>609.46412853292384</v>
      </c>
      <c r="BF116" s="214">
        <v>99.834962847027001</v>
      </c>
      <c r="BG116" s="214">
        <v>23.712083816435118</v>
      </c>
      <c r="BH116" s="214">
        <v>818.49308053547611</v>
      </c>
      <c r="BI116" s="214">
        <v>783.80800004173454</v>
      </c>
      <c r="BJ116" s="214">
        <v>1021.6810470825631</v>
      </c>
      <c r="BK116" s="216">
        <v>54.720292950692077</v>
      </c>
      <c r="BL116" s="212" t="s">
        <v>30</v>
      </c>
      <c r="BM116" s="214">
        <v>2706.3596898368855</v>
      </c>
      <c r="BN116" s="214"/>
      <c r="BO116" s="214">
        <v>2648.9547997897303</v>
      </c>
      <c r="BP116" s="214">
        <v>1602.1851090093151</v>
      </c>
      <c r="BQ116" s="214">
        <v>2727.201965012131</v>
      </c>
      <c r="BR116" s="214">
        <v>2556.1069641996678</v>
      </c>
      <c r="BS116" s="214">
        <v>142.80423558088711</v>
      </c>
      <c r="BT116" s="214">
        <v>289.10584614446697</v>
      </c>
      <c r="BU116" s="214">
        <v>1848.6401788098899</v>
      </c>
      <c r="BV116" s="214">
        <v>1127.0080353232775</v>
      </c>
      <c r="BW116" s="214">
        <v>801.38511396416675</v>
      </c>
      <c r="BX116" s="216">
        <v>13563.032423530411</v>
      </c>
      <c r="BY116" s="212" t="s">
        <v>30</v>
      </c>
      <c r="BZ116" s="214">
        <v>116.20401721810659</v>
      </c>
      <c r="CA116" s="214"/>
      <c r="CB116" s="214">
        <v>113.73920115670376</v>
      </c>
      <c r="CC116" s="214">
        <v>68.79364435299199</v>
      </c>
      <c r="CD116" s="214">
        <v>117.09893008295002</v>
      </c>
      <c r="CE116" s="214">
        <v>109.75255757562756</v>
      </c>
      <c r="CF116" s="214">
        <v>6.1316409317566034</v>
      </c>
      <c r="CG116" s="214">
        <v>12.413450011610145</v>
      </c>
      <c r="CH116" s="214">
        <v>79.375781414131026</v>
      </c>
      <c r="CI116" s="214">
        <v>48.390781769862912</v>
      </c>
      <c r="CJ116" s="214">
        <v>34.40938391564611</v>
      </c>
      <c r="CK116" s="216">
        <v>582.36119137905769</v>
      </c>
    </row>
    <row r="117" spans="1:89" s="225" customFormat="1" ht="12" x14ac:dyDescent="0.2"/>
    <row r="118" spans="1:89" x14ac:dyDescent="0.2">
      <c r="D118" s="76"/>
      <c r="L118" s="76"/>
      <c r="R118" s="76"/>
      <c r="T118" s="76"/>
      <c r="V118" s="76"/>
      <c r="AA118" s="76"/>
    </row>
    <row r="196" spans="3:90" x14ac:dyDescent="0.2">
      <c r="C196" s="227"/>
    </row>
    <row r="199" spans="3:90" s="227" customFormat="1" x14ac:dyDescent="0.2">
      <c r="C199" s="76"/>
      <c r="D199" s="229"/>
      <c r="L199" s="229"/>
      <c r="R199" s="229"/>
      <c r="T199" s="229"/>
      <c r="V199" s="229"/>
      <c r="X199" s="229"/>
      <c r="Y199" s="76"/>
      <c r="AA199" s="230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</row>
    <row r="200" spans="3:90" x14ac:dyDescent="0.2">
      <c r="CL200" s="227"/>
    </row>
    <row r="202" spans="3:90" x14ac:dyDescent="0.2">
      <c r="C202" s="227"/>
    </row>
    <row r="205" spans="3:90" s="227" customFormat="1" x14ac:dyDescent="0.2">
      <c r="C205" s="76"/>
      <c r="D205" s="229"/>
      <c r="L205" s="229"/>
      <c r="R205" s="229"/>
      <c r="T205" s="229"/>
      <c r="V205" s="229"/>
      <c r="X205" s="229"/>
      <c r="Y205" s="76"/>
      <c r="AA205" s="230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</row>
    <row r="206" spans="3:90" x14ac:dyDescent="0.2">
      <c r="CL206" s="227"/>
    </row>
    <row r="208" spans="3:90" x14ac:dyDescent="0.2">
      <c r="C208" s="227"/>
    </row>
    <row r="211" spans="3:90" s="227" customFormat="1" x14ac:dyDescent="0.2">
      <c r="C211" s="76"/>
      <c r="D211" s="229"/>
      <c r="L211" s="229"/>
      <c r="R211" s="229"/>
      <c r="T211" s="229"/>
      <c r="V211" s="229"/>
      <c r="X211" s="229"/>
      <c r="Y211" s="76"/>
      <c r="AA211" s="230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</row>
    <row r="212" spans="3:90" x14ac:dyDescent="0.2">
      <c r="CL212" s="227"/>
    </row>
    <row r="214" spans="3:90" x14ac:dyDescent="0.2">
      <c r="C214" s="227"/>
    </row>
    <row r="217" spans="3:90" s="227" customFormat="1" x14ac:dyDescent="0.2">
      <c r="C217" s="76"/>
      <c r="D217" s="229"/>
      <c r="L217" s="229"/>
      <c r="R217" s="229"/>
      <c r="T217" s="229"/>
      <c r="V217" s="229"/>
      <c r="X217" s="229"/>
      <c r="Y217" s="76"/>
      <c r="AA217" s="230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</row>
    <row r="218" spans="3:90" x14ac:dyDescent="0.2">
      <c r="CL218" s="227"/>
    </row>
    <row r="220" spans="3:90" x14ac:dyDescent="0.2">
      <c r="C220" s="227"/>
    </row>
    <row r="223" spans="3:90" s="227" customFormat="1" x14ac:dyDescent="0.2">
      <c r="C223" s="76"/>
      <c r="D223" s="229"/>
      <c r="L223" s="229"/>
      <c r="R223" s="229"/>
      <c r="T223" s="229"/>
      <c r="V223" s="229"/>
      <c r="X223" s="229"/>
      <c r="Y223" s="76"/>
      <c r="AA223" s="230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</row>
    <row r="224" spans="3:90" x14ac:dyDescent="0.2">
      <c r="CL224" s="227"/>
    </row>
    <row r="226" spans="3:90" x14ac:dyDescent="0.2">
      <c r="C226" s="227"/>
    </row>
    <row r="229" spans="3:90" s="227" customFormat="1" x14ac:dyDescent="0.2">
      <c r="C229" s="76"/>
      <c r="D229" s="229"/>
      <c r="L229" s="229"/>
      <c r="R229" s="229"/>
      <c r="T229" s="229"/>
      <c r="V229" s="229"/>
      <c r="X229" s="229"/>
      <c r="Y229" s="76"/>
      <c r="AA229" s="230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</row>
    <row r="230" spans="3:90" x14ac:dyDescent="0.2">
      <c r="CL230" s="227"/>
    </row>
  </sheetData>
  <mergeCells count="25">
    <mergeCell ref="BO6:BT6"/>
    <mergeCell ref="BU6:BX6"/>
    <mergeCell ref="BY6:BY7"/>
    <mergeCell ref="BZ6:CA7"/>
    <mergeCell ref="CB6:CG6"/>
    <mergeCell ref="CH6:CK6"/>
    <mergeCell ref="AY6:AY7"/>
    <mergeCell ref="AZ6:BA7"/>
    <mergeCell ref="BB6:BG6"/>
    <mergeCell ref="BH6:BK6"/>
    <mergeCell ref="BL6:BL7"/>
    <mergeCell ref="BM6:BN7"/>
    <mergeCell ref="AB6:AG6"/>
    <mergeCell ref="AH6:AK6"/>
    <mergeCell ref="AL6:AL7"/>
    <mergeCell ref="AM6:AN7"/>
    <mergeCell ref="AO6:AT6"/>
    <mergeCell ref="AU6:AX6"/>
    <mergeCell ref="A6:A7"/>
    <mergeCell ref="C6:C7"/>
    <mergeCell ref="E6:O6"/>
    <mergeCell ref="Q6:X6"/>
    <mergeCell ref="Y6:Y7"/>
    <mergeCell ref="Z6:AA7"/>
    <mergeCell ref="U7:V7"/>
  </mergeCells>
  <printOptions horizontalCentered="1" verticalCentered="1"/>
  <pageMargins left="0.25" right="0.25" top="0.5" bottom="0.5" header="0.17" footer="0.17"/>
  <pageSetup paperSize="9" scale="98" orientation="landscape" r:id="rId1"/>
  <headerFooter alignWithMargins="0">
    <oddFooter>&amp;L&amp;"Arial,Regular"&amp;6Source: PHILIPPINE STATISTICS AUTHORITY&amp;C&amp;"Arial,Regular"&amp;8 1&amp;P</oddFooter>
  </headerFooter>
  <colBreaks count="5" manualBreakCount="5">
    <brk id="24" max="115" man="1"/>
    <brk id="37" max="115" man="1"/>
    <brk id="50" max="115" man="1"/>
    <brk id="63" max="115" man="1"/>
    <brk id="76" max="11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M&amp;Q</vt:lpstr>
      <vt:lpstr>'M&amp;Q'!Print_Area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Haidee</cp:lastModifiedBy>
  <dcterms:created xsi:type="dcterms:W3CDTF">2017-07-20T01:47:48Z</dcterms:created>
  <dcterms:modified xsi:type="dcterms:W3CDTF">2017-07-20T01:48:03Z</dcterms:modified>
</cp:coreProperties>
</file>