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 Reviewed Documents\05 January 2023\[Hardcopy] SR on Migration and Overseas Workers\"/>
    </mc:Choice>
  </mc:AlternateContent>
  <xr:revisionPtr revIDLastSave="0" documentId="13_ncr:1_{F24B5D57-3E30-4D78-86BC-BF75296C413A}" xr6:coauthVersionLast="47" xr6:coauthVersionMax="47" xr10:uidLastSave="{00000000-0000-0000-0000-000000000000}"/>
  <bookViews>
    <workbookView xWindow="-120" yWindow="-120" windowWidth="20730" windowHeight="11160" activeTab="1" xr2:uid="{338BDB28-F4F2-43E4-886E-9A3FD16D1626}"/>
  </bookViews>
  <sheets>
    <sheet name="Table A" sheetId="3" r:id="rId1"/>
    <sheet name="Table B" sheetId="4" r:id="rId2"/>
    <sheet name="Table C" sheetId="5" r:id="rId3"/>
    <sheet name="Table D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4" l="1"/>
  <c r="K7" i="3"/>
  <c r="K9" i="4"/>
  <c r="L7" i="3"/>
  <c r="L9" i="3"/>
  <c r="K8" i="4"/>
  <c r="L8" i="3"/>
  <c r="K8" i="3"/>
  <c r="J9" i="5"/>
  <c r="K9" i="5"/>
  <c r="J10" i="5"/>
  <c r="K10" i="5"/>
  <c r="J11" i="5"/>
  <c r="K11" i="5"/>
  <c r="J12" i="5"/>
  <c r="K12" i="5"/>
  <c r="J13" i="5"/>
  <c r="K13" i="5"/>
  <c r="J14" i="5"/>
  <c r="K14" i="5"/>
  <c r="J15" i="5"/>
  <c r="K15" i="5"/>
  <c r="J16" i="5"/>
  <c r="K16" i="5"/>
  <c r="J17" i="5"/>
  <c r="K17" i="5"/>
  <c r="J18" i="5"/>
  <c r="K18" i="5"/>
  <c r="J19" i="5"/>
  <c r="K19" i="5"/>
  <c r="J8" i="5"/>
  <c r="K8" i="5"/>
  <c r="I12" i="5"/>
  <c r="I9" i="5"/>
  <c r="I10" i="5"/>
  <c r="I11" i="5"/>
  <c r="I13" i="5"/>
  <c r="I14" i="5"/>
  <c r="I15" i="5"/>
  <c r="I16" i="5"/>
  <c r="I17" i="5"/>
  <c r="I18" i="5"/>
  <c r="I19" i="5"/>
  <c r="I8" i="5"/>
  <c r="B6" i="4" l="1"/>
  <c r="C5" i="6"/>
  <c r="G5" i="6" s="1"/>
  <c r="D5" i="6"/>
  <c r="B5" i="6"/>
  <c r="F13" i="6" l="1"/>
  <c r="G6" i="6"/>
  <c r="F7" i="6"/>
  <c r="F21" i="6"/>
  <c r="F5" i="6"/>
  <c r="H11" i="6"/>
  <c r="H19" i="6"/>
  <c r="G10" i="6"/>
  <c r="G18" i="6"/>
  <c r="H20" i="6"/>
  <c r="G11" i="6"/>
  <c r="G19" i="6"/>
  <c r="H13" i="6"/>
  <c r="H21" i="6"/>
  <c r="G12" i="6"/>
  <c r="G20" i="6"/>
  <c r="H14" i="6"/>
  <c r="H22" i="6"/>
  <c r="G13" i="6"/>
  <c r="G21" i="6"/>
  <c r="H7" i="6"/>
  <c r="H15" i="6"/>
  <c r="H6" i="6"/>
  <c r="G14" i="6"/>
  <c r="G22" i="6"/>
  <c r="H8" i="6"/>
  <c r="H16" i="6"/>
  <c r="G7" i="6"/>
  <c r="G15" i="6"/>
  <c r="H9" i="6"/>
  <c r="H17" i="6"/>
  <c r="G8" i="6"/>
  <c r="G16" i="6"/>
  <c r="H10" i="6"/>
  <c r="H18" i="6"/>
  <c r="G9" i="6"/>
  <c r="G17" i="6"/>
  <c r="H12" i="6"/>
  <c r="H5" i="6"/>
  <c r="F20" i="6"/>
  <c r="F12" i="6"/>
  <c r="F19" i="6"/>
  <c r="F11" i="6"/>
  <c r="F18" i="6"/>
  <c r="F17" i="6"/>
  <c r="F9" i="6"/>
  <c r="F10" i="6"/>
  <c r="F16" i="6"/>
  <c r="F8" i="6"/>
  <c r="F6" i="6"/>
  <c r="F15" i="6"/>
  <c r="F22" i="6"/>
  <c r="F14" i="6"/>
  <c r="K23" i="4"/>
  <c r="I23" i="4"/>
  <c r="K22" i="4"/>
  <c r="I22" i="4"/>
  <c r="K21" i="4"/>
  <c r="I21" i="4"/>
  <c r="K20" i="4"/>
  <c r="I20" i="4"/>
  <c r="K19" i="4"/>
  <c r="I19" i="4"/>
  <c r="K18" i="4"/>
  <c r="I18" i="4"/>
  <c r="K17" i="4"/>
  <c r="I17" i="4"/>
  <c r="I16" i="4"/>
  <c r="K15" i="4"/>
  <c r="I15" i="4"/>
  <c r="K14" i="4"/>
  <c r="I14" i="4"/>
  <c r="K13" i="4"/>
  <c r="I13" i="4"/>
  <c r="K12" i="4"/>
  <c r="I12" i="4"/>
  <c r="K11" i="4"/>
  <c r="I11" i="4"/>
  <c r="K10" i="4"/>
  <c r="I10" i="4"/>
  <c r="I9" i="4"/>
  <c r="I8" i="4"/>
  <c r="K7" i="4"/>
  <c r="I7" i="4"/>
  <c r="N11" i="4" l="1"/>
  <c r="L11" i="4"/>
  <c r="N15" i="4"/>
  <c r="L15" i="4"/>
  <c r="J10" i="4"/>
  <c r="M10" i="4"/>
  <c r="L10" i="4"/>
  <c r="N10" i="4"/>
  <c r="N20" i="4"/>
  <c r="L20" i="4"/>
  <c r="J14" i="4"/>
  <c r="L14" i="4"/>
  <c r="N7" i="4"/>
  <c r="J7" i="4"/>
  <c r="L7" i="4"/>
  <c r="J12" i="4"/>
  <c r="L12" i="4"/>
  <c r="N16" i="4"/>
  <c r="L16" i="4"/>
  <c r="N19" i="4"/>
  <c r="L19" i="4"/>
  <c r="J21" i="4"/>
  <c r="L21" i="4"/>
  <c r="N23" i="4"/>
  <c r="L23" i="4"/>
  <c r="J17" i="4"/>
  <c r="L17" i="4"/>
  <c r="M8" i="4"/>
  <c r="J8" i="4"/>
  <c r="L8" i="4"/>
  <c r="J13" i="4"/>
  <c r="L13" i="4"/>
  <c r="J9" i="4"/>
  <c r="L9" i="4"/>
  <c r="J18" i="4"/>
  <c r="L18" i="4"/>
  <c r="J22" i="4"/>
  <c r="L22" i="4"/>
  <c r="M21" i="4"/>
  <c r="N14" i="4"/>
  <c r="M17" i="4"/>
  <c r="M13" i="4"/>
  <c r="M9" i="4"/>
  <c r="M22" i="4"/>
  <c r="M18" i="4"/>
  <c r="N22" i="4"/>
  <c r="M14" i="4"/>
  <c r="N18" i="4"/>
  <c r="J16" i="4"/>
  <c r="J20" i="4"/>
  <c r="N9" i="4"/>
  <c r="J11" i="4"/>
  <c r="N13" i="4"/>
  <c r="J15" i="4"/>
  <c r="N17" i="4"/>
  <c r="J19" i="4"/>
  <c r="N21" i="4"/>
  <c r="J23" i="4"/>
  <c r="M12" i="4"/>
  <c r="M16" i="4"/>
  <c r="M20" i="4"/>
  <c r="N8" i="4"/>
  <c r="N12" i="4"/>
  <c r="M7" i="4"/>
  <c r="M11" i="4"/>
  <c r="M15" i="4"/>
  <c r="M19" i="4"/>
  <c r="M23" i="4"/>
  <c r="C6" i="4"/>
  <c r="K6" i="4" s="1"/>
  <c r="D6" i="4"/>
  <c r="E6" i="4"/>
  <c r="F6" i="4"/>
  <c r="G6" i="4"/>
  <c r="I7" i="3"/>
  <c r="J7" i="3" s="1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I8" i="3"/>
  <c r="I9" i="3"/>
  <c r="M9" i="3" s="1"/>
  <c r="I10" i="3"/>
  <c r="M10" i="3" s="1"/>
  <c r="I11" i="3"/>
  <c r="M11" i="3" s="1"/>
  <c r="I12" i="3"/>
  <c r="M12" i="3" s="1"/>
  <c r="I13" i="3"/>
  <c r="M13" i="3" s="1"/>
  <c r="I14" i="3"/>
  <c r="J14" i="3" s="1"/>
  <c r="I15" i="3"/>
  <c r="N15" i="3" s="1"/>
  <c r="I16" i="3"/>
  <c r="N16" i="3" s="1"/>
  <c r="I17" i="3"/>
  <c r="N17" i="3" s="1"/>
  <c r="I18" i="3"/>
  <c r="J18" i="3" s="1"/>
  <c r="I19" i="3"/>
  <c r="M19" i="3" s="1"/>
  <c r="I20" i="3"/>
  <c r="M20" i="3" s="1"/>
  <c r="I21" i="3"/>
  <c r="M21" i="3" s="1"/>
  <c r="I22" i="3"/>
  <c r="M22" i="3" s="1"/>
  <c r="I23" i="3"/>
  <c r="M23" i="3" s="1"/>
  <c r="I24" i="3"/>
  <c r="M24" i="3" s="1"/>
  <c r="M8" i="3" l="1"/>
  <c r="J8" i="3"/>
  <c r="M7" i="3"/>
  <c r="J10" i="3"/>
  <c r="J23" i="3"/>
  <c r="N23" i="3"/>
  <c r="N7" i="3"/>
  <c r="J24" i="3"/>
  <c r="N24" i="3"/>
  <c r="J22" i="3"/>
  <c r="N14" i="3"/>
  <c r="J13" i="3"/>
  <c r="M18" i="3"/>
  <c r="N13" i="3"/>
  <c r="J12" i="3"/>
  <c r="M17" i="3"/>
  <c r="N12" i="3"/>
  <c r="J11" i="3"/>
  <c r="M16" i="3"/>
  <c r="N11" i="3"/>
  <c r="J21" i="3"/>
  <c r="J9" i="3"/>
  <c r="M15" i="3"/>
  <c r="N22" i="3"/>
  <c r="N10" i="3"/>
  <c r="J20" i="3"/>
  <c r="M14" i="3"/>
  <c r="N21" i="3"/>
  <c r="N9" i="3"/>
  <c r="J19" i="3"/>
  <c r="N20" i="3"/>
  <c r="N8" i="3"/>
  <c r="N19" i="3"/>
  <c r="J17" i="3"/>
  <c r="N18" i="3"/>
  <c r="J16" i="3"/>
  <c r="J15" i="3"/>
  <c r="I6" i="4"/>
  <c r="J6" i="4" s="1"/>
  <c r="M6" i="4" l="1"/>
  <c r="N6" i="4"/>
  <c r="L6" i="4"/>
</calcChain>
</file>

<file path=xl/sharedStrings.xml><?xml version="1.0" encoding="utf-8"?>
<sst xmlns="http://schemas.openxmlformats.org/spreadsheetml/2006/main" count="140" uniqueCount="87">
  <si>
    <t>Not Reported</t>
  </si>
  <si>
    <r>
      <t xml:space="preserve">Different City/Municipality </t>
    </r>
    <r>
      <rPr>
        <sz val="10"/>
        <color theme="1"/>
        <rFont val="Arial"/>
        <family val="2"/>
      </rPr>
      <t>(Domestic Short Distance Movers)</t>
    </r>
  </si>
  <si>
    <r>
      <t xml:space="preserve">Same City/Municipality </t>
    </r>
    <r>
      <rPr>
        <sz val="10"/>
        <color theme="1"/>
        <rFont val="Arial"/>
        <family val="2"/>
      </rPr>
      <t>(Non-Movers)</t>
    </r>
  </si>
  <si>
    <r>
      <t xml:space="preserve">Different Province from that in 2020 </t>
    </r>
    <r>
      <rPr>
        <sz val="10"/>
        <color theme="1"/>
        <rFont val="Arial"/>
        <family val="2"/>
      </rPr>
      <t>(Domestic Long Distance Movers)</t>
    </r>
  </si>
  <si>
    <r>
      <t xml:space="preserve">Foreign Country </t>
    </r>
    <r>
      <rPr>
        <sz val="10"/>
        <color theme="1"/>
        <rFont val="Arial"/>
        <family val="2"/>
      </rPr>
      <t>(Immigrants)</t>
    </r>
  </si>
  <si>
    <t>Region of Residence 
in 2020</t>
  </si>
  <si>
    <t>Same Province from that in 2020</t>
  </si>
  <si>
    <t>Total</t>
  </si>
  <si>
    <t>Male</t>
  </si>
  <si>
    <t>Female</t>
  </si>
  <si>
    <t>Both Sexes</t>
  </si>
  <si>
    <t>Age Group</t>
  </si>
  <si>
    <t>Residence of the Mother at the Time of Birth of the Household Member</t>
  </si>
  <si>
    <t>PHILIPPINES</t>
  </si>
  <si>
    <t>CORDILLERA ADMINISTRATIVE REGION (CAR)</t>
  </si>
  <si>
    <t>REGION VIII (EASTERN VISAYAS)</t>
  </si>
  <si>
    <t>REGION IX (ZAMBOANGA PENINSULA)</t>
  </si>
  <si>
    <t>Movers</t>
  </si>
  <si>
    <t>Movers Count</t>
  </si>
  <si>
    <t>Immigrants</t>
  </si>
  <si>
    <t>NATIONAL CAPITAL REGION</t>
  </si>
  <si>
    <t>REGION I (ILOCOS REGION)</t>
  </si>
  <si>
    <t>REGION II (CAGAYAN VALLEY)</t>
  </si>
  <si>
    <t>REGION III (CENTRAL LUZON)</t>
  </si>
  <si>
    <t>REGION IV-A (CALABARZON)</t>
  </si>
  <si>
    <t>MIMAROPA REGION</t>
  </si>
  <si>
    <t>REGION V (BICOL REGION)</t>
  </si>
  <si>
    <t>REGION VI (WESTERN VISAYAS)</t>
  </si>
  <si>
    <t>REGION VII (CENTRAL VISAYAS)</t>
  </si>
  <si>
    <t>REGION X (NORTHERN MINDANAO)</t>
  </si>
  <si>
    <t>REGION XI (DAVAO REGION)</t>
  </si>
  <si>
    <t>REGION XII (SOCCSKSARGEN)</t>
  </si>
  <si>
    <t>REGION XIII (Caraga)</t>
  </si>
  <si>
    <t>BANGSAMORO AUTONOMOUS REGION IN MUSLIM MINDANAO (BARMM)</t>
  </si>
  <si>
    <t>Region of Residence in 2020</t>
  </si>
  <si>
    <t>Non
movers</t>
  </si>
  <si>
    <t>Residence Five (5) Years Ago</t>
  </si>
  <si>
    <t>Household Population</t>
  </si>
  <si>
    <r>
      <rPr>
        <i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Philippine Statistics Authority, </t>
    </r>
    <r>
      <rPr>
        <i/>
        <sz val="11"/>
        <color theme="1"/>
        <rFont val="Calibri"/>
        <family val="2"/>
        <scheme val="minor"/>
      </rPr>
      <t>2020 Census of Population and Housing (2020 CPH)</t>
    </r>
  </si>
  <si>
    <t>Short-distance movers</t>
  </si>
  <si>
    <t>Long-distance movers</t>
  </si>
  <si>
    <t>Region of Residence</t>
  </si>
  <si>
    <t>Table A. Household Population by Residence of the Mother at the Time of Birth of the Household Member and Region of Residence in 2020</t>
  </si>
  <si>
    <t>Table B. Household Population by Residence Five Years Ago (2015) and Region of Residence in 2020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</si>
  <si>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</si>
  <si>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</si>
  <si>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</si>
  <si>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</si>
  <si>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</si>
  <si>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</si>
  <si>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</si>
  <si>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</si>
  <si>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</si>
  <si>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</si>
  <si>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and Over</t>
  </si>
  <si>
    <t>Overseas Worker</t>
  </si>
  <si>
    <t>15 Years Old and Over</t>
  </si>
  <si>
    <t>Percent in Number of Movers</t>
  </si>
  <si>
    <t>Percent in Region</t>
  </si>
  <si>
    <t>Note: Percent distribution may not sum up to 100 due to rounding</t>
  </si>
  <si>
    <t>Migrants</t>
  </si>
  <si>
    <t>Non-migrants</t>
  </si>
  <si>
    <t xml:space="preserve">Domestic
Short-distance </t>
  </si>
  <si>
    <t xml:space="preserve">Domestic
Long-distance </t>
  </si>
  <si>
    <t>Table C. Household Population of Overseas Workers (OWs) by Age Group and Sex: Philippines, 2020</t>
  </si>
  <si>
    <t>Table D. Household Population of Overseas Workers (OWs) by Sex and Region of Residence: Philippines, 2020</t>
  </si>
  <si>
    <t>Percentage of Overseas Worker</t>
  </si>
  <si>
    <t>Number of OWs</t>
  </si>
  <si>
    <t>Philippines</t>
  </si>
  <si>
    <t>NCR</t>
  </si>
  <si>
    <t>CAR</t>
  </si>
  <si>
    <t>I – Ilocos</t>
  </si>
  <si>
    <t>II - Cagayan Valley</t>
  </si>
  <si>
    <t>III - Central Luzon</t>
  </si>
  <si>
    <t>IV-A – CALABARZON</t>
  </si>
  <si>
    <t>MIMAROPA Region</t>
  </si>
  <si>
    <t>V – Bicol</t>
  </si>
  <si>
    <t>VI - Western Visayas</t>
  </si>
  <si>
    <t>VII - Central Visayas</t>
  </si>
  <si>
    <t>VIII - Eastern Visayas</t>
  </si>
  <si>
    <t>IX - Zamboanga Peninsula</t>
  </si>
  <si>
    <t>X - Northern Mindanao</t>
  </si>
  <si>
    <t xml:space="preserve">XI - Davao </t>
  </si>
  <si>
    <t>XII – SOCCSKSARGEN</t>
  </si>
  <si>
    <t>XIII – Caraga</t>
  </si>
  <si>
    <t>BARMM</t>
  </si>
  <si>
    <t xml:space="preserve">Percent Distribution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</si>
</sst>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5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164" fontId="6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/>
    <xf numFmtId="0" fontId="0" fillId="0" borderId="3" xfId="0" applyBorder="1"/>
    <xf numFmtId="165" fontId="0" fillId="0" borderId="0" xfId="2" applyNumberFormat="1" applyFont="1"/>
    <xf numFmtId="165" fontId="0" fillId="0" borderId="0" xfId="0" applyNumberFormat="1"/>
    <xf numFmtId="0" fontId="0" fillId="0" borderId="6" xfId="0" applyBorder="1"/>
    <xf numFmtId="0" fontId="0" fillId="0" borderId="2" xfId="0" applyBorder="1"/>
    <xf numFmtId="165" fontId="0" fillId="0" borderId="6" xfId="2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5" fontId="0" fillId="0" borderId="8" xfId="2" applyNumberFormat="1" applyFont="1" applyBorder="1" applyAlignment="1">
      <alignment horizontal="right" vertical="center"/>
    </xf>
    <xf numFmtId="0" fontId="0" fillId="0" borderId="1" xfId="0" applyBorder="1"/>
    <xf numFmtId="0" fontId="0" fillId="0" borderId="10" xfId="0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8" xfId="0" applyBorder="1"/>
    <xf numFmtId="165" fontId="0" fillId="0" borderId="3" xfId="2" applyNumberFormat="1" applyFont="1" applyBorder="1"/>
    <xf numFmtId="165" fontId="0" fillId="0" borderId="3" xfId="0" applyNumberFormat="1" applyBorder="1"/>
    <xf numFmtId="165" fontId="2" fillId="0" borderId="2" xfId="2" applyNumberFormat="1" applyFont="1" applyBorder="1" applyAlignment="1">
      <alignment horizontal="right" vertical="center"/>
    </xf>
    <xf numFmtId="166" fontId="0" fillId="0" borderId="0" xfId="2" applyNumberFormat="1" applyFont="1"/>
    <xf numFmtId="166" fontId="0" fillId="0" borderId="3" xfId="2" applyNumberFormat="1" applyFont="1" applyBorder="1"/>
    <xf numFmtId="0" fontId="8" fillId="0" borderId="0" xfId="0" applyFont="1"/>
    <xf numFmtId="0" fontId="1" fillId="2" borderId="12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0" borderId="1" xfId="0" applyFont="1" applyBorder="1"/>
    <xf numFmtId="0" fontId="0" fillId="0" borderId="17" xfId="0" applyBorder="1"/>
    <xf numFmtId="165" fontId="9" fillId="0" borderId="2" xfId="2" applyNumberFormat="1" applyFont="1" applyBorder="1"/>
    <xf numFmtId="0" fontId="9" fillId="0" borderId="0" xfId="0" applyFont="1"/>
    <xf numFmtId="165" fontId="9" fillId="0" borderId="2" xfId="0" applyNumberFormat="1" applyFont="1" applyBorder="1"/>
    <xf numFmtId="165" fontId="9" fillId="0" borderId="6" xfId="2" applyNumberFormat="1" applyFont="1" applyBorder="1"/>
    <xf numFmtId="165" fontId="9" fillId="0" borderId="6" xfId="0" applyNumberFormat="1" applyFont="1" applyBorder="1"/>
    <xf numFmtId="0" fontId="9" fillId="0" borderId="6" xfId="0" applyFont="1" applyBorder="1"/>
    <xf numFmtId="165" fontId="9" fillId="0" borderId="8" xfId="2" applyNumberFormat="1" applyFont="1" applyBorder="1"/>
    <xf numFmtId="165" fontId="9" fillId="0" borderId="8" xfId="0" applyNumberFormat="1" applyFont="1" applyBorder="1"/>
    <xf numFmtId="0" fontId="9" fillId="0" borderId="8" xfId="0" applyFont="1" applyBorder="1"/>
    <xf numFmtId="0" fontId="1" fillId="2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0" borderId="0" xfId="0" applyFont="1"/>
    <xf numFmtId="0" fontId="0" fillId="0" borderId="3" xfId="0" applyBorder="1" applyAlignment="1">
      <alignment horizontal="right" vertical="center"/>
    </xf>
    <xf numFmtId="0" fontId="10" fillId="0" borderId="9" xfId="0" applyFont="1" applyBorder="1" applyAlignment="1">
      <alignment horizontal="center" vertical="center" wrapText="1"/>
    </xf>
    <xf numFmtId="0" fontId="2" fillId="0" borderId="0" xfId="0" applyFont="1"/>
    <xf numFmtId="167" fontId="0" fillId="0" borderId="0" xfId="0" applyNumberFormat="1"/>
    <xf numFmtId="167" fontId="9" fillId="0" borderId="6" xfId="0" applyNumberFormat="1" applyFont="1" applyBorder="1"/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3" xfId="1" xr:uid="{A292AB18-758B-4AF1-9195-D595FFCCE7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6BB74-987A-468A-B0CF-1BF7920005DB}">
  <dimension ref="A1:P26"/>
  <sheetViews>
    <sheetView topLeftCell="B1" zoomScaleNormal="100" workbookViewId="0">
      <selection activeCell="J26" sqref="J26"/>
    </sheetView>
  </sheetViews>
  <sheetFormatPr defaultRowHeight="15" x14ac:dyDescent="0.25"/>
  <cols>
    <col min="1" max="1" width="64.42578125" customWidth="1"/>
    <col min="2" max="5" width="23.85546875" customWidth="1"/>
    <col min="6" max="7" width="17.28515625" customWidth="1"/>
    <col min="8" max="8" width="12.28515625" customWidth="1"/>
    <col min="9" max="9" width="13.5703125" customWidth="1"/>
    <col min="10" max="10" width="14.85546875" customWidth="1"/>
    <col min="11" max="11" width="16.140625" customWidth="1"/>
    <col min="12" max="12" width="14.42578125" customWidth="1"/>
    <col min="13" max="21" width="12.28515625" customWidth="1"/>
  </cols>
  <sheetData>
    <row r="1" spans="1:16" ht="19.5" x14ac:dyDescent="0.3">
      <c r="A1" s="1" t="s">
        <v>42</v>
      </c>
    </row>
    <row r="3" spans="1:16" ht="15.75" thickBot="1" x14ac:dyDescent="0.3">
      <c r="A3" s="2"/>
      <c r="B3" s="2"/>
      <c r="C3" s="2"/>
      <c r="D3" s="2"/>
      <c r="E3" s="2"/>
      <c r="F3" s="2"/>
      <c r="G3" s="2"/>
    </row>
    <row r="4" spans="1:16" ht="32.25" customHeight="1" thickTop="1" thickBot="1" x14ac:dyDescent="0.3">
      <c r="A4" s="46" t="s">
        <v>5</v>
      </c>
      <c r="B4" s="49" t="s">
        <v>37</v>
      </c>
      <c r="C4" s="52" t="s">
        <v>12</v>
      </c>
      <c r="D4" s="52"/>
      <c r="E4" s="52"/>
      <c r="F4" s="52"/>
      <c r="G4" s="52"/>
      <c r="I4" s="53" t="s">
        <v>12</v>
      </c>
      <c r="J4" s="54"/>
      <c r="K4" s="54"/>
      <c r="L4" s="54"/>
      <c r="M4" s="54"/>
      <c r="N4" s="55"/>
    </row>
    <row r="5" spans="1:16" ht="30.75" customHeight="1" thickTop="1" thickBot="1" x14ac:dyDescent="0.3">
      <c r="A5" s="47"/>
      <c r="B5" s="50"/>
      <c r="C5" s="53" t="s">
        <v>6</v>
      </c>
      <c r="D5" s="55"/>
      <c r="E5" s="57" t="s">
        <v>3</v>
      </c>
      <c r="F5" s="57" t="s">
        <v>4</v>
      </c>
      <c r="G5" s="57" t="s">
        <v>0</v>
      </c>
      <c r="I5" s="49" t="s">
        <v>18</v>
      </c>
      <c r="J5" s="53" t="s">
        <v>58</v>
      </c>
      <c r="K5" s="56"/>
      <c r="L5" s="54" t="s">
        <v>57</v>
      </c>
      <c r="M5" s="54"/>
      <c r="N5" s="55"/>
    </row>
    <row r="6" spans="1:16" ht="58.5" thickTop="1" thickBot="1" x14ac:dyDescent="0.3">
      <c r="A6" s="48"/>
      <c r="B6" s="51"/>
      <c r="C6" s="13" t="s">
        <v>2</v>
      </c>
      <c r="D6" s="13" t="s">
        <v>1</v>
      </c>
      <c r="E6" s="58"/>
      <c r="F6" s="58"/>
      <c r="G6" s="58"/>
      <c r="I6" s="51"/>
      <c r="J6" s="13" t="s">
        <v>60</v>
      </c>
      <c r="K6" s="35" t="s">
        <v>61</v>
      </c>
      <c r="L6" s="22" t="s">
        <v>19</v>
      </c>
      <c r="M6" s="13" t="s">
        <v>39</v>
      </c>
      <c r="N6" s="13" t="s">
        <v>40</v>
      </c>
    </row>
    <row r="7" spans="1:16" ht="15.75" thickTop="1" x14ac:dyDescent="0.25">
      <c r="A7" t="s">
        <v>13</v>
      </c>
      <c r="B7" s="3">
        <v>97600336</v>
      </c>
      <c r="C7" s="3">
        <v>67449174</v>
      </c>
      <c r="D7" s="3">
        <v>8229324</v>
      </c>
      <c r="E7" s="3">
        <v>21476451</v>
      </c>
      <c r="F7" s="3">
        <v>167032</v>
      </c>
      <c r="G7" s="3">
        <v>278355</v>
      </c>
      <c r="I7" s="4">
        <f>SUM(D7:F7)</f>
        <v>29872807</v>
      </c>
      <c r="J7">
        <f>ROUND((I7/B7)*100,1)</f>
        <v>30.6</v>
      </c>
      <c r="K7">
        <f>ROUND((C7/B7)*100,1)</f>
        <v>69.099999999999994</v>
      </c>
      <c r="L7">
        <f>ROUND((F7/B7)*100,1)</f>
        <v>0.2</v>
      </c>
      <c r="M7">
        <f>ROUND((D7/I7)*100,1)</f>
        <v>27.5</v>
      </c>
      <c r="N7">
        <f>ROUND((E7/I7)*100,1)</f>
        <v>71.900000000000006</v>
      </c>
      <c r="P7" s="41"/>
    </row>
    <row r="8" spans="1:16" x14ac:dyDescent="0.25">
      <c r="A8" t="s">
        <v>20</v>
      </c>
      <c r="B8" s="3">
        <v>12124096</v>
      </c>
      <c r="C8" s="3">
        <v>6612391</v>
      </c>
      <c r="D8" s="3">
        <v>389582</v>
      </c>
      <c r="E8" s="3">
        <v>5040609</v>
      </c>
      <c r="F8" s="3">
        <v>44779</v>
      </c>
      <c r="G8" s="3">
        <v>36735</v>
      </c>
      <c r="I8" s="4">
        <f t="shared" ref="I8:I24" si="0">SUM(D8:F8)</f>
        <v>5474970</v>
      </c>
      <c r="J8">
        <f>ROUND((I8/B8)*100,1)</f>
        <v>45.2</v>
      </c>
      <c r="K8">
        <f>ROUND((C8/B8)*100,1)</f>
        <v>54.5</v>
      </c>
      <c r="L8">
        <f>ROUND((F8/B8)*100,1)</f>
        <v>0.4</v>
      </c>
      <c r="M8">
        <f t="shared" ref="M8:M23" si="1">ROUND((D8/I8)*100,1)</f>
        <v>7.1</v>
      </c>
      <c r="N8">
        <f t="shared" ref="N8:N24" si="2">ROUND((E8/I8)*100,1)</f>
        <v>92.1</v>
      </c>
      <c r="P8" s="41"/>
    </row>
    <row r="9" spans="1:16" x14ac:dyDescent="0.25">
      <c r="A9" t="s">
        <v>14</v>
      </c>
      <c r="B9" s="3">
        <v>1632709</v>
      </c>
      <c r="C9" s="3">
        <v>1106725</v>
      </c>
      <c r="D9" s="3">
        <v>182640</v>
      </c>
      <c r="E9" s="3">
        <v>338324</v>
      </c>
      <c r="F9" s="3">
        <v>3850</v>
      </c>
      <c r="G9" s="3">
        <v>1170</v>
      </c>
      <c r="I9" s="4">
        <f t="shared" si="0"/>
        <v>524814</v>
      </c>
      <c r="J9">
        <f t="shared" ref="J9:J24" si="3">ROUND((I9/B9)*100,1)</f>
        <v>32.1</v>
      </c>
      <c r="K9">
        <f t="shared" ref="K9:K24" si="4">ROUND((C9/B9)*100,1)</f>
        <v>67.8</v>
      </c>
      <c r="L9">
        <f t="shared" ref="L9:L24" si="5">ROUND((F9/B9)*100,1)</f>
        <v>0.2</v>
      </c>
      <c r="M9">
        <f t="shared" si="1"/>
        <v>34.799999999999997</v>
      </c>
      <c r="N9">
        <f t="shared" si="2"/>
        <v>64.5</v>
      </c>
      <c r="P9" s="41"/>
    </row>
    <row r="10" spans="1:16" x14ac:dyDescent="0.25">
      <c r="A10" t="s">
        <v>21</v>
      </c>
      <c r="B10" s="3">
        <v>4812461</v>
      </c>
      <c r="C10" s="3">
        <v>3697119</v>
      </c>
      <c r="D10" s="3">
        <v>468280</v>
      </c>
      <c r="E10" s="3">
        <v>629105</v>
      </c>
      <c r="F10" s="3">
        <v>8662</v>
      </c>
      <c r="G10" s="3">
        <v>9295</v>
      </c>
      <c r="I10" s="4">
        <f t="shared" si="0"/>
        <v>1106047</v>
      </c>
      <c r="J10">
        <f t="shared" si="3"/>
        <v>23</v>
      </c>
      <c r="K10">
        <f t="shared" si="4"/>
        <v>76.8</v>
      </c>
      <c r="L10">
        <f t="shared" si="5"/>
        <v>0.2</v>
      </c>
      <c r="M10">
        <f t="shared" si="1"/>
        <v>42.3</v>
      </c>
      <c r="N10">
        <f t="shared" si="2"/>
        <v>56.9</v>
      </c>
      <c r="P10" s="41"/>
    </row>
    <row r="11" spans="1:16" x14ac:dyDescent="0.25">
      <c r="A11" t="s">
        <v>22</v>
      </c>
      <c r="B11" s="3">
        <v>3349120</v>
      </c>
      <c r="C11" s="3">
        <v>2519604</v>
      </c>
      <c r="D11" s="3">
        <v>357357</v>
      </c>
      <c r="E11" s="3">
        <v>465970</v>
      </c>
      <c r="F11" s="3">
        <v>3357</v>
      </c>
      <c r="G11" s="3">
        <v>2832</v>
      </c>
      <c r="I11" s="4">
        <f t="shared" si="0"/>
        <v>826684</v>
      </c>
      <c r="J11">
        <f t="shared" si="3"/>
        <v>24.7</v>
      </c>
      <c r="K11">
        <f t="shared" si="4"/>
        <v>75.2</v>
      </c>
      <c r="L11">
        <f t="shared" si="5"/>
        <v>0.1</v>
      </c>
      <c r="M11">
        <f t="shared" si="1"/>
        <v>43.2</v>
      </c>
      <c r="N11">
        <f t="shared" si="2"/>
        <v>56.4</v>
      </c>
      <c r="P11" s="41"/>
    </row>
    <row r="12" spans="1:16" x14ac:dyDescent="0.25">
      <c r="A12" t="s">
        <v>23</v>
      </c>
      <c r="B12" s="3">
        <v>11199347</v>
      </c>
      <c r="C12" s="3">
        <v>7828441</v>
      </c>
      <c r="D12" s="3">
        <v>891647</v>
      </c>
      <c r="E12" s="3">
        <v>2420874</v>
      </c>
      <c r="F12" s="3">
        <v>20200</v>
      </c>
      <c r="G12" s="3">
        <v>38185</v>
      </c>
      <c r="I12" s="4">
        <f t="shared" si="0"/>
        <v>3332721</v>
      </c>
      <c r="J12">
        <f t="shared" si="3"/>
        <v>29.8</v>
      </c>
      <c r="K12">
        <f t="shared" si="4"/>
        <v>69.900000000000006</v>
      </c>
      <c r="L12">
        <f t="shared" si="5"/>
        <v>0.2</v>
      </c>
      <c r="M12">
        <f t="shared" si="1"/>
        <v>26.8</v>
      </c>
      <c r="N12">
        <f t="shared" si="2"/>
        <v>72.599999999999994</v>
      </c>
      <c r="P12" s="41"/>
    </row>
    <row r="13" spans="1:16" x14ac:dyDescent="0.25">
      <c r="A13" t="s">
        <v>24</v>
      </c>
      <c r="B13" s="3">
        <v>14586677</v>
      </c>
      <c r="C13" s="3">
        <v>8325852</v>
      </c>
      <c r="D13" s="3">
        <v>1008798</v>
      </c>
      <c r="E13" s="3">
        <v>5187094</v>
      </c>
      <c r="F13" s="3">
        <v>31767</v>
      </c>
      <c r="G13" s="3">
        <v>33166</v>
      </c>
      <c r="I13" s="4">
        <f t="shared" si="0"/>
        <v>6227659</v>
      </c>
      <c r="J13">
        <f t="shared" si="3"/>
        <v>42.7</v>
      </c>
      <c r="K13">
        <f t="shared" si="4"/>
        <v>57.1</v>
      </c>
      <c r="L13">
        <f t="shared" si="5"/>
        <v>0.2</v>
      </c>
      <c r="M13">
        <f t="shared" si="1"/>
        <v>16.2</v>
      </c>
      <c r="N13">
        <f t="shared" si="2"/>
        <v>83.3</v>
      </c>
      <c r="P13" s="41"/>
    </row>
    <row r="14" spans="1:16" x14ac:dyDescent="0.25">
      <c r="A14" t="s">
        <v>25</v>
      </c>
      <c r="B14" s="3">
        <v>2880314</v>
      </c>
      <c r="C14" s="3">
        <v>2075692</v>
      </c>
      <c r="D14" s="3">
        <v>316830</v>
      </c>
      <c r="E14" s="3">
        <v>479676</v>
      </c>
      <c r="F14" s="3">
        <v>3734</v>
      </c>
      <c r="G14" s="3">
        <v>4382</v>
      </c>
      <c r="I14" s="4">
        <f t="shared" si="0"/>
        <v>800240</v>
      </c>
      <c r="J14">
        <f t="shared" si="3"/>
        <v>27.8</v>
      </c>
      <c r="K14">
        <f t="shared" si="4"/>
        <v>72.099999999999994</v>
      </c>
      <c r="L14">
        <f t="shared" si="5"/>
        <v>0.1</v>
      </c>
      <c r="M14">
        <f t="shared" si="1"/>
        <v>39.6</v>
      </c>
      <c r="N14">
        <f t="shared" si="2"/>
        <v>59.9</v>
      </c>
      <c r="P14" s="41"/>
    </row>
    <row r="15" spans="1:16" x14ac:dyDescent="0.25">
      <c r="A15" t="s">
        <v>26</v>
      </c>
      <c r="B15" s="3">
        <v>5388419</v>
      </c>
      <c r="C15" s="3">
        <v>4182883</v>
      </c>
      <c r="D15" s="3">
        <v>540962</v>
      </c>
      <c r="E15" s="3">
        <v>653183</v>
      </c>
      <c r="F15" s="3">
        <v>3966</v>
      </c>
      <c r="G15" s="3">
        <v>7425</v>
      </c>
      <c r="I15" s="4">
        <f t="shared" si="0"/>
        <v>1198111</v>
      </c>
      <c r="J15">
        <f t="shared" si="3"/>
        <v>22.2</v>
      </c>
      <c r="K15">
        <f t="shared" si="4"/>
        <v>77.599999999999994</v>
      </c>
      <c r="L15">
        <f t="shared" si="5"/>
        <v>0.1</v>
      </c>
      <c r="M15">
        <f t="shared" si="1"/>
        <v>45.2</v>
      </c>
      <c r="N15">
        <f t="shared" si="2"/>
        <v>54.5</v>
      </c>
      <c r="P15" s="41"/>
    </row>
    <row r="16" spans="1:16" x14ac:dyDescent="0.25">
      <c r="A16" t="s">
        <v>27</v>
      </c>
      <c r="B16" s="3">
        <v>7173917</v>
      </c>
      <c r="C16" s="3">
        <v>5574076</v>
      </c>
      <c r="D16" s="3">
        <v>847263</v>
      </c>
      <c r="E16" s="3">
        <v>729907</v>
      </c>
      <c r="F16" s="3">
        <v>8112</v>
      </c>
      <c r="G16" s="3">
        <v>14559</v>
      </c>
      <c r="I16" s="4">
        <f t="shared" si="0"/>
        <v>1585282</v>
      </c>
      <c r="J16">
        <f t="shared" si="3"/>
        <v>22.1</v>
      </c>
      <c r="K16">
        <f t="shared" si="4"/>
        <v>77.7</v>
      </c>
      <c r="L16">
        <f t="shared" si="5"/>
        <v>0.1</v>
      </c>
      <c r="M16">
        <f t="shared" si="1"/>
        <v>53.4</v>
      </c>
      <c r="N16">
        <f t="shared" si="2"/>
        <v>46</v>
      </c>
      <c r="P16" s="41"/>
    </row>
    <row r="17" spans="1:16" x14ac:dyDescent="0.25">
      <c r="A17" t="s">
        <v>28</v>
      </c>
      <c r="B17" s="3">
        <v>7228144</v>
      </c>
      <c r="C17" s="3">
        <v>5135122</v>
      </c>
      <c r="D17" s="3">
        <v>1077926</v>
      </c>
      <c r="E17" s="3">
        <v>989619</v>
      </c>
      <c r="F17" s="3">
        <v>12628</v>
      </c>
      <c r="G17" s="3">
        <v>12849</v>
      </c>
      <c r="I17" s="4">
        <f t="shared" si="0"/>
        <v>2080173</v>
      </c>
      <c r="J17">
        <f t="shared" si="3"/>
        <v>28.8</v>
      </c>
      <c r="K17">
        <f t="shared" si="4"/>
        <v>71</v>
      </c>
      <c r="L17">
        <f t="shared" si="5"/>
        <v>0.2</v>
      </c>
      <c r="M17">
        <f t="shared" si="1"/>
        <v>51.8</v>
      </c>
      <c r="N17">
        <f t="shared" si="2"/>
        <v>47.6</v>
      </c>
      <c r="P17" s="41"/>
    </row>
    <row r="18" spans="1:16" x14ac:dyDescent="0.25">
      <c r="A18" t="s">
        <v>15</v>
      </c>
      <c r="B18" s="3">
        <v>4055906</v>
      </c>
      <c r="C18" s="3">
        <v>3186443</v>
      </c>
      <c r="D18" s="3">
        <v>358577</v>
      </c>
      <c r="E18" s="3">
        <v>502305</v>
      </c>
      <c r="F18" s="3">
        <v>2914</v>
      </c>
      <c r="G18" s="3">
        <v>5667</v>
      </c>
      <c r="I18" s="4">
        <f t="shared" si="0"/>
        <v>863796</v>
      </c>
      <c r="J18">
        <f t="shared" si="3"/>
        <v>21.3</v>
      </c>
      <c r="K18">
        <f t="shared" si="4"/>
        <v>78.599999999999994</v>
      </c>
      <c r="L18">
        <f t="shared" si="5"/>
        <v>0.1</v>
      </c>
      <c r="M18">
        <f t="shared" si="1"/>
        <v>41.5</v>
      </c>
      <c r="N18">
        <f t="shared" si="2"/>
        <v>58.2</v>
      </c>
      <c r="P18" s="41"/>
    </row>
    <row r="19" spans="1:16" x14ac:dyDescent="0.25">
      <c r="A19" t="s">
        <v>16</v>
      </c>
      <c r="B19" s="3">
        <v>3436251</v>
      </c>
      <c r="C19" s="3">
        <v>2575505</v>
      </c>
      <c r="D19" s="3">
        <v>313287</v>
      </c>
      <c r="E19" s="3">
        <v>535593</v>
      </c>
      <c r="F19" s="3">
        <v>5592</v>
      </c>
      <c r="G19" s="3">
        <v>6274</v>
      </c>
      <c r="I19" s="4">
        <f t="shared" si="0"/>
        <v>854472</v>
      </c>
      <c r="J19">
        <f t="shared" si="3"/>
        <v>24.9</v>
      </c>
      <c r="K19">
        <f t="shared" si="4"/>
        <v>75</v>
      </c>
      <c r="L19">
        <f t="shared" si="5"/>
        <v>0.2</v>
      </c>
      <c r="M19">
        <f t="shared" si="1"/>
        <v>36.700000000000003</v>
      </c>
      <c r="N19">
        <f t="shared" si="2"/>
        <v>62.7</v>
      </c>
      <c r="P19" s="41"/>
    </row>
    <row r="20" spans="1:16" x14ac:dyDescent="0.25">
      <c r="A20" t="s">
        <v>29</v>
      </c>
      <c r="B20" s="3">
        <v>4461503</v>
      </c>
      <c r="C20" s="3">
        <v>3143535</v>
      </c>
      <c r="D20" s="3">
        <v>422271</v>
      </c>
      <c r="E20" s="3">
        <v>884158</v>
      </c>
      <c r="F20" s="3">
        <v>4414</v>
      </c>
      <c r="G20" s="3">
        <v>7125</v>
      </c>
      <c r="I20" s="4">
        <f t="shared" si="0"/>
        <v>1310843</v>
      </c>
      <c r="J20">
        <f t="shared" si="3"/>
        <v>29.4</v>
      </c>
      <c r="K20">
        <f t="shared" si="4"/>
        <v>70.5</v>
      </c>
      <c r="L20">
        <f t="shared" si="5"/>
        <v>0.1</v>
      </c>
      <c r="M20">
        <f t="shared" si="1"/>
        <v>32.200000000000003</v>
      </c>
      <c r="N20">
        <f t="shared" si="2"/>
        <v>67.400000000000006</v>
      </c>
      <c r="P20" s="41"/>
    </row>
    <row r="21" spans="1:16" x14ac:dyDescent="0.25">
      <c r="A21" t="s">
        <v>30</v>
      </c>
      <c r="B21" s="3">
        <v>4681836</v>
      </c>
      <c r="C21" s="3">
        <v>3268775</v>
      </c>
      <c r="D21" s="3">
        <v>271985</v>
      </c>
      <c r="E21" s="3">
        <v>1118812</v>
      </c>
      <c r="F21" s="3">
        <v>7099</v>
      </c>
      <c r="G21" s="3">
        <v>15165</v>
      </c>
      <c r="I21" s="4">
        <f t="shared" si="0"/>
        <v>1397896</v>
      </c>
      <c r="J21">
        <f t="shared" si="3"/>
        <v>29.9</v>
      </c>
      <c r="K21">
        <f t="shared" si="4"/>
        <v>69.8</v>
      </c>
      <c r="L21">
        <f t="shared" si="5"/>
        <v>0.2</v>
      </c>
      <c r="M21">
        <f t="shared" si="1"/>
        <v>19.5</v>
      </c>
      <c r="N21">
        <f t="shared" si="2"/>
        <v>80</v>
      </c>
      <c r="P21" s="41"/>
    </row>
    <row r="22" spans="1:16" x14ac:dyDescent="0.25">
      <c r="A22" t="s">
        <v>31</v>
      </c>
      <c r="B22" s="3">
        <v>3881544</v>
      </c>
      <c r="C22" s="3">
        <v>2717018</v>
      </c>
      <c r="D22" s="3">
        <v>309141</v>
      </c>
      <c r="E22" s="3">
        <v>825728</v>
      </c>
      <c r="F22" s="3">
        <v>3107</v>
      </c>
      <c r="G22" s="3">
        <v>26550</v>
      </c>
      <c r="I22" s="4">
        <f t="shared" si="0"/>
        <v>1137976</v>
      </c>
      <c r="J22">
        <f t="shared" si="3"/>
        <v>29.3</v>
      </c>
      <c r="K22">
        <f t="shared" si="4"/>
        <v>70</v>
      </c>
      <c r="L22">
        <f t="shared" si="5"/>
        <v>0.1</v>
      </c>
      <c r="M22">
        <f t="shared" si="1"/>
        <v>27.2</v>
      </c>
      <c r="N22">
        <f t="shared" si="2"/>
        <v>72.599999999999994</v>
      </c>
      <c r="P22" s="41"/>
    </row>
    <row r="23" spans="1:16" x14ac:dyDescent="0.25">
      <c r="A23" t="s">
        <v>32</v>
      </c>
      <c r="B23" s="3">
        <v>2510426</v>
      </c>
      <c r="C23" s="3">
        <v>1680007</v>
      </c>
      <c r="D23" s="3">
        <v>215869</v>
      </c>
      <c r="E23" s="3">
        <v>605990</v>
      </c>
      <c r="F23" s="3">
        <v>1948</v>
      </c>
      <c r="G23" s="3">
        <v>6612</v>
      </c>
      <c r="I23" s="4">
        <f t="shared" si="0"/>
        <v>823807</v>
      </c>
      <c r="J23">
        <f t="shared" si="3"/>
        <v>32.799999999999997</v>
      </c>
      <c r="K23">
        <f t="shared" si="4"/>
        <v>66.900000000000006</v>
      </c>
      <c r="L23">
        <f t="shared" si="5"/>
        <v>0.1</v>
      </c>
      <c r="M23">
        <f t="shared" si="1"/>
        <v>26.2</v>
      </c>
      <c r="N23">
        <f t="shared" si="2"/>
        <v>73.599999999999994</v>
      </c>
      <c r="P23" s="41"/>
    </row>
    <row r="24" spans="1:16" ht="15.75" thickBot="1" x14ac:dyDescent="0.3">
      <c r="A24" s="2" t="s">
        <v>33</v>
      </c>
      <c r="B24" s="16">
        <v>4197666</v>
      </c>
      <c r="C24" s="16">
        <v>3819986</v>
      </c>
      <c r="D24" s="16">
        <v>256909</v>
      </c>
      <c r="E24" s="16">
        <v>69504</v>
      </c>
      <c r="F24" s="16">
        <v>903</v>
      </c>
      <c r="G24" s="16">
        <v>50364</v>
      </c>
      <c r="I24" s="17">
        <f t="shared" si="0"/>
        <v>327316</v>
      </c>
      <c r="J24" s="2">
        <f t="shared" si="3"/>
        <v>7.8</v>
      </c>
      <c r="K24" s="2">
        <f t="shared" si="4"/>
        <v>91</v>
      </c>
      <c r="L24" s="2">
        <f t="shared" si="5"/>
        <v>0</v>
      </c>
      <c r="M24" s="2">
        <f>ROUND((D24/I24)*100,1)</f>
        <v>78.5</v>
      </c>
      <c r="N24" s="2">
        <f t="shared" si="2"/>
        <v>21.2</v>
      </c>
      <c r="P24" s="41"/>
    </row>
    <row r="25" spans="1:16" ht="15.75" thickTop="1" x14ac:dyDescent="0.25">
      <c r="A25" t="s">
        <v>38</v>
      </c>
    </row>
    <row r="26" spans="1:16" x14ac:dyDescent="0.25">
      <c r="A26" s="37" t="s">
        <v>59</v>
      </c>
    </row>
  </sheetData>
  <mergeCells count="11">
    <mergeCell ref="A4:A6"/>
    <mergeCell ref="B4:B6"/>
    <mergeCell ref="C4:G4"/>
    <mergeCell ref="I5:I6"/>
    <mergeCell ref="I4:N4"/>
    <mergeCell ref="J5:K5"/>
    <mergeCell ref="L5:N5"/>
    <mergeCell ref="C5:D5"/>
    <mergeCell ref="E5:E6"/>
    <mergeCell ref="F5:F6"/>
    <mergeCell ref="G5:G6"/>
  </mergeCells>
  <pageMargins left="0.7" right="0.7" top="0.75" bottom="0.75" header="0.3" footer="0.3"/>
  <pageSetup orientation="portrait" r:id="rId1"/>
  <ignoredErrors>
    <ignoredError sqref="I7:I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1E1F1-AAB2-4527-A3A4-B49F426C11B7}">
  <dimension ref="A1:S29"/>
  <sheetViews>
    <sheetView tabSelected="1" zoomScale="70" zoomScaleNormal="70" workbookViewId="0">
      <selection activeCell="I19" sqref="I19"/>
    </sheetView>
  </sheetViews>
  <sheetFormatPr defaultRowHeight="15" x14ac:dyDescent="0.25"/>
  <cols>
    <col min="1" max="1" width="62.28515625" customWidth="1"/>
    <col min="2" max="2" width="15.28515625" customWidth="1"/>
    <col min="3" max="3" width="21.28515625" customWidth="1"/>
    <col min="4" max="4" width="24.5703125" customWidth="1"/>
    <col min="5" max="5" width="22.140625" customWidth="1"/>
    <col min="6" max="6" width="12.5703125" customWidth="1"/>
    <col min="7" max="7" width="12.42578125" customWidth="1"/>
    <col min="8" max="8" width="5" customWidth="1"/>
    <col min="9" max="9" width="15.5703125" customWidth="1"/>
    <col min="10" max="10" width="11.42578125" customWidth="1"/>
    <col min="11" max="11" width="10.85546875" customWidth="1"/>
    <col min="12" max="12" width="14.5703125" customWidth="1"/>
    <col min="13" max="14" width="11.42578125" customWidth="1"/>
    <col min="15" max="19" width="31.7109375" customWidth="1"/>
    <col min="20" max="20" width="19.42578125" customWidth="1"/>
  </cols>
  <sheetData>
    <row r="1" spans="1:19" ht="19.5" x14ac:dyDescent="0.3">
      <c r="A1" s="1" t="s">
        <v>43</v>
      </c>
      <c r="B1" s="1"/>
      <c r="S1" s="1"/>
    </row>
    <row r="2" spans="1:19" ht="16.5" customHeight="1" thickBot="1" x14ac:dyDescent="0.3">
      <c r="A2" s="2"/>
      <c r="B2" s="2"/>
      <c r="C2" s="2"/>
      <c r="D2" s="2"/>
      <c r="E2" s="2"/>
      <c r="F2" s="2"/>
      <c r="G2" s="2"/>
    </row>
    <row r="3" spans="1:19" ht="16.5" customHeight="1" thickTop="1" thickBot="1" x14ac:dyDescent="0.3">
      <c r="A3" s="49" t="s">
        <v>34</v>
      </c>
      <c r="B3" s="49" t="s">
        <v>37</v>
      </c>
      <c r="C3" s="52" t="s">
        <v>36</v>
      </c>
      <c r="D3" s="52"/>
      <c r="E3" s="52"/>
      <c r="F3" s="52"/>
      <c r="G3" s="52"/>
      <c r="H3" s="12"/>
      <c r="I3" s="53" t="s">
        <v>36</v>
      </c>
      <c r="J3" s="54"/>
      <c r="K3" s="54"/>
      <c r="L3" s="54"/>
      <c r="M3" s="54"/>
      <c r="N3" s="55"/>
    </row>
    <row r="4" spans="1:19" ht="16.5" customHeight="1" thickTop="1" thickBot="1" x14ac:dyDescent="0.3">
      <c r="A4" s="50"/>
      <c r="B4" s="50"/>
      <c r="C4" s="53" t="s">
        <v>6</v>
      </c>
      <c r="D4" s="55"/>
      <c r="E4" s="57" t="s">
        <v>3</v>
      </c>
      <c r="F4" s="57" t="s">
        <v>4</v>
      </c>
      <c r="G4" s="57" t="s">
        <v>0</v>
      </c>
      <c r="H4" s="11"/>
      <c r="I4" s="59" t="s">
        <v>18</v>
      </c>
      <c r="J4" s="53" t="s">
        <v>58</v>
      </c>
      <c r="K4" s="54"/>
      <c r="L4" s="60" t="s">
        <v>57</v>
      </c>
      <c r="M4" s="54"/>
      <c r="N4" s="55"/>
    </row>
    <row r="5" spans="1:19" ht="59.25" customHeight="1" thickTop="1" thickBot="1" x14ac:dyDescent="0.3">
      <c r="A5" s="51"/>
      <c r="B5" s="51"/>
      <c r="C5" s="13" t="s">
        <v>2</v>
      </c>
      <c r="D5" s="13" t="s">
        <v>1</v>
      </c>
      <c r="E5" s="58"/>
      <c r="F5" s="58"/>
      <c r="G5" s="58"/>
      <c r="H5" s="11"/>
      <c r="I5" s="58"/>
      <c r="J5" s="13" t="s">
        <v>17</v>
      </c>
      <c r="K5" s="14" t="s">
        <v>35</v>
      </c>
      <c r="L5" s="36" t="s">
        <v>19</v>
      </c>
      <c r="M5" s="13" t="s">
        <v>62</v>
      </c>
      <c r="N5" s="13" t="s">
        <v>63</v>
      </c>
    </row>
    <row r="6" spans="1:19" ht="15" customHeight="1" thickTop="1" x14ac:dyDescent="0.25">
      <c r="A6" s="6" t="s">
        <v>13</v>
      </c>
      <c r="B6" s="26">
        <f>SUM(B7:B23)</f>
        <v>97600336</v>
      </c>
      <c r="C6" s="26">
        <f t="shared" ref="C6:G6" si="0">SUM(C7:C23)</f>
        <v>93164424</v>
      </c>
      <c r="D6" s="26">
        <f t="shared" si="0"/>
        <v>1433988</v>
      </c>
      <c r="E6" s="26">
        <f t="shared" si="0"/>
        <v>2658466</v>
      </c>
      <c r="F6" s="26">
        <f t="shared" si="0"/>
        <v>173863</v>
      </c>
      <c r="G6" s="26">
        <f t="shared" si="0"/>
        <v>169595</v>
      </c>
      <c r="H6" s="27"/>
      <c r="I6" s="28">
        <f>SUM(D6:F6)</f>
        <v>4266317</v>
      </c>
      <c r="J6" s="23">
        <f>ROUND((I6/B6)*100,1)</f>
        <v>4.4000000000000004</v>
      </c>
      <c r="K6" s="23">
        <f>ROUND((C6/B6)*100,1)</f>
        <v>95.5</v>
      </c>
      <c r="L6" s="23">
        <f>ROUND((F6/I6)*100,1)</f>
        <v>4.0999999999999996</v>
      </c>
      <c r="M6" s="23">
        <f>ROUND((D6/I6)*100,1)</f>
        <v>33.6</v>
      </c>
      <c r="N6" s="23">
        <f>ROUND((E6/I6)*100,1)</f>
        <v>62.3</v>
      </c>
    </row>
    <row r="7" spans="1:19" ht="15.75" customHeight="1" x14ac:dyDescent="0.25">
      <c r="A7" s="5" t="s">
        <v>20</v>
      </c>
      <c r="B7" s="29">
        <v>12124096</v>
      </c>
      <c r="C7" s="29">
        <v>11527028</v>
      </c>
      <c r="D7" s="29">
        <v>108896</v>
      </c>
      <c r="E7" s="29">
        <v>440870</v>
      </c>
      <c r="F7" s="29">
        <v>21194</v>
      </c>
      <c r="G7" s="29">
        <v>26108</v>
      </c>
      <c r="H7" s="27"/>
      <c r="I7" s="30">
        <f t="shared" ref="I7:I23" si="1">SUM(D7:F7)</f>
        <v>570960</v>
      </c>
      <c r="J7" s="31">
        <f>ROUND((I7/B7)*100,1)</f>
        <v>4.7</v>
      </c>
      <c r="K7" s="31">
        <f t="shared" ref="K7:K23" si="2">ROUND((C7/B7)*100,1)</f>
        <v>95.1</v>
      </c>
      <c r="L7" s="23">
        <f>ROUND((F7/I7)*100,1)</f>
        <v>3.7</v>
      </c>
      <c r="M7" s="31">
        <f t="shared" ref="M7:M23" si="3">ROUND((D7/I7)*100,1)</f>
        <v>19.100000000000001</v>
      </c>
      <c r="N7" s="31">
        <f t="shared" ref="N7:N23" si="4">ROUND((E7/I7)*100,1)</f>
        <v>77.2</v>
      </c>
    </row>
    <row r="8" spans="1:19" x14ac:dyDescent="0.25">
      <c r="A8" s="5" t="s">
        <v>14</v>
      </c>
      <c r="B8" s="29">
        <v>1632709</v>
      </c>
      <c r="C8" s="29">
        <v>1541155</v>
      </c>
      <c r="D8" s="29">
        <v>33085</v>
      </c>
      <c r="E8" s="29">
        <v>50450</v>
      </c>
      <c r="F8" s="29">
        <v>7083</v>
      </c>
      <c r="G8" s="29">
        <v>936</v>
      </c>
      <c r="H8" s="27"/>
      <c r="I8" s="30">
        <f t="shared" si="1"/>
        <v>90618</v>
      </c>
      <c r="J8" s="31">
        <f>ROUND((I8/B8)*100,1)</f>
        <v>5.6</v>
      </c>
      <c r="K8" s="31">
        <f>ROUND((C8/B8)*100,1)</f>
        <v>94.4</v>
      </c>
      <c r="L8" s="23">
        <f>ROUND((F8/I8)*100,1)</f>
        <v>7.8</v>
      </c>
      <c r="M8" s="31">
        <f t="shared" si="3"/>
        <v>36.5</v>
      </c>
      <c r="N8" s="31">
        <f t="shared" si="4"/>
        <v>55.7</v>
      </c>
    </row>
    <row r="9" spans="1:19" x14ac:dyDescent="0.25">
      <c r="A9" s="5" t="s">
        <v>21</v>
      </c>
      <c r="B9" s="29">
        <v>4812461</v>
      </c>
      <c r="C9" s="29">
        <v>4663321</v>
      </c>
      <c r="D9" s="29">
        <v>50581</v>
      </c>
      <c r="E9" s="29">
        <v>75916</v>
      </c>
      <c r="F9" s="29">
        <v>15926</v>
      </c>
      <c r="G9" s="29">
        <v>6717</v>
      </c>
      <c r="H9" s="27"/>
      <c r="I9" s="30">
        <f t="shared" si="1"/>
        <v>142423</v>
      </c>
      <c r="J9" s="31">
        <f t="shared" ref="J9:J23" si="5">ROUND((I9/B9)*100,1)</f>
        <v>3</v>
      </c>
      <c r="K9" s="31">
        <f>ROUND((C9/B9)*100,1)</f>
        <v>96.9</v>
      </c>
      <c r="L9" s="23">
        <f t="shared" ref="L9:L22" si="6">ROUND((F9/I9)*100,1)</f>
        <v>11.2</v>
      </c>
      <c r="M9" s="31">
        <f t="shared" si="3"/>
        <v>35.5</v>
      </c>
      <c r="N9" s="31">
        <f t="shared" si="4"/>
        <v>53.3</v>
      </c>
    </row>
    <row r="10" spans="1:19" x14ac:dyDescent="0.25">
      <c r="A10" s="5" t="s">
        <v>22</v>
      </c>
      <c r="B10" s="29">
        <v>3349120</v>
      </c>
      <c r="C10" s="29">
        <v>3251477</v>
      </c>
      <c r="D10" s="29">
        <v>39330</v>
      </c>
      <c r="E10" s="29">
        <v>49407</v>
      </c>
      <c r="F10" s="29">
        <v>7362</v>
      </c>
      <c r="G10" s="29">
        <v>1544</v>
      </c>
      <c r="H10" s="27"/>
      <c r="I10" s="30">
        <f t="shared" si="1"/>
        <v>96099</v>
      </c>
      <c r="J10" s="31">
        <f t="shared" si="5"/>
        <v>2.9</v>
      </c>
      <c r="K10" s="31">
        <f t="shared" si="2"/>
        <v>97.1</v>
      </c>
      <c r="L10" s="23">
        <f>ROUND((F10/I10)*100,1)</f>
        <v>7.7</v>
      </c>
      <c r="M10" s="31">
        <f>ROUND((D10/I10)*100,1)</f>
        <v>40.9</v>
      </c>
      <c r="N10" s="31">
        <f>ROUND((E10/I10)*100,1)</f>
        <v>51.4</v>
      </c>
    </row>
    <row r="11" spans="1:19" x14ac:dyDescent="0.25">
      <c r="A11" s="5" t="s">
        <v>23</v>
      </c>
      <c r="B11" s="29">
        <v>11199347</v>
      </c>
      <c r="C11" s="29">
        <v>10666006</v>
      </c>
      <c r="D11" s="29">
        <v>162631</v>
      </c>
      <c r="E11" s="29">
        <v>330050</v>
      </c>
      <c r="F11" s="29">
        <v>19316</v>
      </c>
      <c r="G11" s="29">
        <v>21344</v>
      </c>
      <c r="H11" s="27"/>
      <c r="I11" s="30">
        <f t="shared" si="1"/>
        <v>511997</v>
      </c>
      <c r="J11" s="31">
        <f t="shared" si="5"/>
        <v>4.5999999999999996</v>
      </c>
      <c r="K11" s="31">
        <f t="shared" si="2"/>
        <v>95.2</v>
      </c>
      <c r="L11" s="23">
        <f t="shared" si="6"/>
        <v>3.8</v>
      </c>
      <c r="M11" s="31">
        <f t="shared" si="3"/>
        <v>31.8</v>
      </c>
      <c r="N11" s="31">
        <f t="shared" si="4"/>
        <v>64.5</v>
      </c>
    </row>
    <row r="12" spans="1:19" x14ac:dyDescent="0.25">
      <c r="A12" s="5" t="s">
        <v>24</v>
      </c>
      <c r="B12" s="29">
        <v>14586677</v>
      </c>
      <c r="C12" s="29">
        <v>13530687</v>
      </c>
      <c r="D12" s="29">
        <v>295676</v>
      </c>
      <c r="E12" s="29">
        <v>710073</v>
      </c>
      <c r="F12" s="29">
        <v>33358</v>
      </c>
      <c r="G12" s="29">
        <v>16883</v>
      </c>
      <c r="H12" s="27"/>
      <c r="I12" s="30">
        <f t="shared" si="1"/>
        <v>1039107</v>
      </c>
      <c r="J12" s="31">
        <f t="shared" si="5"/>
        <v>7.1</v>
      </c>
      <c r="K12" s="31">
        <f t="shared" si="2"/>
        <v>92.8</v>
      </c>
      <c r="L12" s="23">
        <f t="shared" si="6"/>
        <v>3.2</v>
      </c>
      <c r="M12" s="31">
        <f t="shared" si="3"/>
        <v>28.5</v>
      </c>
      <c r="N12" s="31">
        <f t="shared" si="4"/>
        <v>68.3</v>
      </c>
    </row>
    <row r="13" spans="1:19" x14ac:dyDescent="0.25">
      <c r="A13" s="5" t="s">
        <v>25</v>
      </c>
      <c r="B13" s="29">
        <v>2880314</v>
      </c>
      <c r="C13" s="29">
        <v>2758549</v>
      </c>
      <c r="D13" s="29">
        <v>50916</v>
      </c>
      <c r="E13" s="29">
        <v>63751</v>
      </c>
      <c r="F13" s="29">
        <v>5947</v>
      </c>
      <c r="G13" s="29">
        <v>1151</v>
      </c>
      <c r="H13" s="27"/>
      <c r="I13" s="30">
        <f t="shared" si="1"/>
        <v>120614</v>
      </c>
      <c r="J13" s="31">
        <f t="shared" si="5"/>
        <v>4.2</v>
      </c>
      <c r="K13" s="31">
        <f t="shared" si="2"/>
        <v>95.8</v>
      </c>
      <c r="L13" s="23">
        <f t="shared" si="6"/>
        <v>4.9000000000000004</v>
      </c>
      <c r="M13" s="31">
        <f t="shared" si="3"/>
        <v>42.2</v>
      </c>
      <c r="N13" s="31">
        <f t="shared" si="4"/>
        <v>52.9</v>
      </c>
    </row>
    <row r="14" spans="1:19" x14ac:dyDescent="0.25">
      <c r="A14" s="5" t="s">
        <v>26</v>
      </c>
      <c r="B14" s="29">
        <v>5388419</v>
      </c>
      <c r="C14" s="29">
        <v>5151169</v>
      </c>
      <c r="D14" s="29">
        <v>84291</v>
      </c>
      <c r="E14" s="29">
        <v>139056</v>
      </c>
      <c r="F14" s="29">
        <v>9852</v>
      </c>
      <c r="G14" s="29">
        <v>4051</v>
      </c>
      <c r="H14" s="27"/>
      <c r="I14" s="30">
        <f t="shared" si="1"/>
        <v>233199</v>
      </c>
      <c r="J14" s="31">
        <f t="shared" si="5"/>
        <v>4.3</v>
      </c>
      <c r="K14" s="31">
        <f t="shared" si="2"/>
        <v>95.6</v>
      </c>
      <c r="L14" s="23">
        <f t="shared" si="6"/>
        <v>4.2</v>
      </c>
      <c r="M14" s="31">
        <f t="shared" si="3"/>
        <v>36.1</v>
      </c>
      <c r="N14" s="31">
        <f t="shared" si="4"/>
        <v>59.6</v>
      </c>
    </row>
    <row r="15" spans="1:19" x14ac:dyDescent="0.25">
      <c r="A15" s="5" t="s">
        <v>27</v>
      </c>
      <c r="B15" s="29">
        <v>7173917</v>
      </c>
      <c r="C15" s="29">
        <v>6964505</v>
      </c>
      <c r="D15" s="29">
        <v>101877</v>
      </c>
      <c r="E15" s="29">
        <v>88386</v>
      </c>
      <c r="F15" s="29">
        <v>8601</v>
      </c>
      <c r="G15" s="29">
        <v>10548</v>
      </c>
      <c r="H15" s="27"/>
      <c r="I15" s="30">
        <f t="shared" si="1"/>
        <v>198864</v>
      </c>
      <c r="J15" s="31">
        <f t="shared" si="5"/>
        <v>2.8</v>
      </c>
      <c r="K15" s="31">
        <f t="shared" si="2"/>
        <v>97.1</v>
      </c>
      <c r="L15" s="23">
        <f t="shared" si="6"/>
        <v>4.3</v>
      </c>
      <c r="M15" s="31">
        <f t="shared" si="3"/>
        <v>51.2</v>
      </c>
      <c r="N15" s="31">
        <f t="shared" si="4"/>
        <v>44.4</v>
      </c>
    </row>
    <row r="16" spans="1:19" x14ac:dyDescent="0.25">
      <c r="A16" s="5" t="s">
        <v>28</v>
      </c>
      <c r="B16" s="29">
        <v>7228144</v>
      </c>
      <c r="C16" s="29">
        <v>6868314</v>
      </c>
      <c r="D16" s="29">
        <v>201641</v>
      </c>
      <c r="E16" s="29">
        <v>140476</v>
      </c>
      <c r="F16" s="29">
        <v>11551</v>
      </c>
      <c r="G16" s="29">
        <v>6162</v>
      </c>
      <c r="H16" s="27"/>
      <c r="I16" s="30">
        <f t="shared" si="1"/>
        <v>353668</v>
      </c>
      <c r="J16" s="31">
        <f t="shared" si="5"/>
        <v>4.9000000000000004</v>
      </c>
      <c r="K16" s="42">
        <f>ROUND((C16/B16)*100,1)</f>
        <v>95</v>
      </c>
      <c r="L16" s="23">
        <f t="shared" si="6"/>
        <v>3.3</v>
      </c>
      <c r="M16" s="31">
        <f t="shared" si="3"/>
        <v>57</v>
      </c>
      <c r="N16" s="31">
        <f t="shared" si="4"/>
        <v>39.700000000000003</v>
      </c>
    </row>
    <row r="17" spans="1:14" x14ac:dyDescent="0.25">
      <c r="A17" s="5" t="s">
        <v>15</v>
      </c>
      <c r="B17" s="29">
        <v>4055906</v>
      </c>
      <c r="C17" s="29">
        <v>3896885</v>
      </c>
      <c r="D17" s="29">
        <v>51600</v>
      </c>
      <c r="E17" s="29">
        <v>98522</v>
      </c>
      <c r="F17" s="29">
        <v>5710</v>
      </c>
      <c r="G17" s="29">
        <v>3189</v>
      </c>
      <c r="H17" s="27"/>
      <c r="I17" s="30">
        <f t="shared" si="1"/>
        <v>155832</v>
      </c>
      <c r="J17" s="31">
        <f t="shared" si="5"/>
        <v>3.8</v>
      </c>
      <c r="K17" s="31">
        <f t="shared" si="2"/>
        <v>96.1</v>
      </c>
      <c r="L17" s="23">
        <f t="shared" si="6"/>
        <v>3.7</v>
      </c>
      <c r="M17" s="31">
        <f t="shared" si="3"/>
        <v>33.1</v>
      </c>
      <c r="N17" s="31">
        <f t="shared" si="4"/>
        <v>63.2</v>
      </c>
    </row>
    <row r="18" spans="1:14" x14ac:dyDescent="0.25">
      <c r="A18" s="5" t="s">
        <v>16</v>
      </c>
      <c r="B18" s="29">
        <v>3436251</v>
      </c>
      <c r="C18" s="29">
        <v>3323420</v>
      </c>
      <c r="D18" s="29">
        <v>41649</v>
      </c>
      <c r="E18" s="29">
        <v>61809</v>
      </c>
      <c r="F18" s="29">
        <v>5436</v>
      </c>
      <c r="G18" s="29">
        <v>3937</v>
      </c>
      <c r="H18" s="27"/>
      <c r="I18" s="30">
        <f t="shared" si="1"/>
        <v>108894</v>
      </c>
      <c r="J18" s="31">
        <f t="shared" si="5"/>
        <v>3.2</v>
      </c>
      <c r="K18" s="31">
        <f t="shared" si="2"/>
        <v>96.7</v>
      </c>
      <c r="L18" s="23">
        <f t="shared" si="6"/>
        <v>5</v>
      </c>
      <c r="M18" s="31">
        <f t="shared" si="3"/>
        <v>38.200000000000003</v>
      </c>
      <c r="N18" s="31">
        <f t="shared" si="4"/>
        <v>56.8</v>
      </c>
    </row>
    <row r="19" spans="1:14" x14ac:dyDescent="0.25">
      <c r="A19" s="5" t="s">
        <v>29</v>
      </c>
      <c r="B19" s="29">
        <v>4461503</v>
      </c>
      <c r="C19" s="29">
        <v>4276619</v>
      </c>
      <c r="D19" s="29">
        <v>69307</v>
      </c>
      <c r="E19" s="29">
        <v>107037</v>
      </c>
      <c r="F19" s="29">
        <v>5558</v>
      </c>
      <c r="G19" s="29">
        <v>2982</v>
      </c>
      <c r="H19" s="27"/>
      <c r="I19" s="30">
        <f t="shared" si="1"/>
        <v>181902</v>
      </c>
      <c r="J19" s="31">
        <f t="shared" si="5"/>
        <v>4.0999999999999996</v>
      </c>
      <c r="K19" s="31">
        <f t="shared" si="2"/>
        <v>95.9</v>
      </c>
      <c r="L19" s="23">
        <f t="shared" si="6"/>
        <v>3.1</v>
      </c>
      <c r="M19" s="31">
        <f t="shared" si="3"/>
        <v>38.1</v>
      </c>
      <c r="N19" s="31">
        <f t="shared" si="4"/>
        <v>58.8</v>
      </c>
    </row>
    <row r="20" spans="1:14" x14ac:dyDescent="0.25">
      <c r="A20" s="5" t="s">
        <v>30</v>
      </c>
      <c r="B20" s="29">
        <v>4681836</v>
      </c>
      <c r="C20" s="29">
        <v>4499806</v>
      </c>
      <c r="D20" s="29">
        <v>43471</v>
      </c>
      <c r="E20" s="29">
        <v>124624</v>
      </c>
      <c r="F20" s="29">
        <v>7458</v>
      </c>
      <c r="G20" s="29">
        <v>6477</v>
      </c>
      <c r="H20" s="27"/>
      <c r="I20" s="30">
        <f t="shared" si="1"/>
        <v>175553</v>
      </c>
      <c r="J20" s="31">
        <f t="shared" si="5"/>
        <v>3.7</v>
      </c>
      <c r="K20" s="31">
        <f t="shared" si="2"/>
        <v>96.1</v>
      </c>
      <c r="L20" s="23">
        <f t="shared" si="6"/>
        <v>4.2</v>
      </c>
      <c r="M20" s="31">
        <f t="shared" si="3"/>
        <v>24.8</v>
      </c>
      <c r="N20" s="31">
        <f t="shared" si="4"/>
        <v>71</v>
      </c>
    </row>
    <row r="21" spans="1:14" x14ac:dyDescent="0.25">
      <c r="A21" s="5" t="s">
        <v>31</v>
      </c>
      <c r="B21" s="29">
        <v>3881544</v>
      </c>
      <c r="C21" s="29">
        <v>3736148</v>
      </c>
      <c r="D21" s="29">
        <v>46295</v>
      </c>
      <c r="E21" s="29">
        <v>88530</v>
      </c>
      <c r="F21" s="29">
        <v>4799</v>
      </c>
      <c r="G21" s="29">
        <v>5772</v>
      </c>
      <c r="H21" s="27"/>
      <c r="I21" s="30">
        <f t="shared" si="1"/>
        <v>139624</v>
      </c>
      <c r="J21" s="31">
        <f t="shared" si="5"/>
        <v>3.6</v>
      </c>
      <c r="K21" s="31">
        <f t="shared" si="2"/>
        <v>96.3</v>
      </c>
      <c r="L21" s="23">
        <f t="shared" si="6"/>
        <v>3.4</v>
      </c>
      <c r="M21" s="31">
        <f t="shared" si="3"/>
        <v>33.200000000000003</v>
      </c>
      <c r="N21" s="31">
        <f t="shared" si="4"/>
        <v>63.4</v>
      </c>
    </row>
    <row r="22" spans="1:14" x14ac:dyDescent="0.25">
      <c r="A22" s="5" t="s">
        <v>32</v>
      </c>
      <c r="B22" s="29">
        <v>2510426</v>
      </c>
      <c r="C22" s="29">
        <v>2382685</v>
      </c>
      <c r="D22" s="29">
        <v>38958</v>
      </c>
      <c r="E22" s="29">
        <v>82406</v>
      </c>
      <c r="F22" s="29">
        <v>3728</v>
      </c>
      <c r="G22" s="29">
        <v>2649</v>
      </c>
      <c r="H22" s="27"/>
      <c r="I22" s="30">
        <f t="shared" si="1"/>
        <v>125092</v>
      </c>
      <c r="J22" s="31">
        <f t="shared" si="5"/>
        <v>5</v>
      </c>
      <c r="K22" s="31">
        <f t="shared" si="2"/>
        <v>94.9</v>
      </c>
      <c r="L22" s="23">
        <f t="shared" si="6"/>
        <v>3</v>
      </c>
      <c r="M22" s="31">
        <f t="shared" si="3"/>
        <v>31.1</v>
      </c>
      <c r="N22" s="31">
        <f t="shared" si="4"/>
        <v>65.900000000000006</v>
      </c>
    </row>
    <row r="23" spans="1:14" ht="15.75" thickBot="1" x14ac:dyDescent="0.3">
      <c r="A23" s="15" t="s">
        <v>33</v>
      </c>
      <c r="B23" s="32">
        <v>4197666</v>
      </c>
      <c r="C23" s="32">
        <v>4126650</v>
      </c>
      <c r="D23" s="32">
        <v>13784</v>
      </c>
      <c r="E23" s="32">
        <v>7103</v>
      </c>
      <c r="F23" s="32">
        <v>984</v>
      </c>
      <c r="G23" s="32">
        <v>49145</v>
      </c>
      <c r="H23" s="27"/>
      <c r="I23" s="33">
        <f t="shared" si="1"/>
        <v>21871</v>
      </c>
      <c r="J23" s="34">
        <f t="shared" si="5"/>
        <v>0.5</v>
      </c>
      <c r="K23" s="34">
        <f t="shared" si="2"/>
        <v>98.3</v>
      </c>
      <c r="L23" s="24">
        <f>ROUND((F23/I23)*100,1)</f>
        <v>4.5</v>
      </c>
      <c r="M23" s="34">
        <f t="shared" si="3"/>
        <v>63</v>
      </c>
      <c r="N23" s="34">
        <f t="shared" si="4"/>
        <v>32.5</v>
      </c>
    </row>
    <row r="24" spans="1:14" ht="4.1500000000000004" customHeight="1" thickTop="1" x14ac:dyDescent="0.25">
      <c r="L24" s="25"/>
    </row>
    <row r="25" spans="1:14" x14ac:dyDescent="0.25">
      <c r="A25" t="s">
        <v>38</v>
      </c>
    </row>
    <row r="26" spans="1:14" x14ac:dyDescent="0.25">
      <c r="A26" s="37" t="s">
        <v>59</v>
      </c>
    </row>
    <row r="29" spans="1:14" x14ac:dyDescent="0.25">
      <c r="B29" s="4"/>
    </row>
  </sheetData>
  <mergeCells count="11">
    <mergeCell ref="I4:I5"/>
    <mergeCell ref="A3:A5"/>
    <mergeCell ref="E4:E5"/>
    <mergeCell ref="F4:F5"/>
    <mergeCell ref="C3:G3"/>
    <mergeCell ref="C4:D4"/>
    <mergeCell ref="G4:G5"/>
    <mergeCell ref="B3:B5"/>
    <mergeCell ref="I3:N3"/>
    <mergeCell ref="J4:K4"/>
    <mergeCell ref="L4:N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BFAFC-9E67-4E98-A9C6-F0728D39A113}">
  <dimension ref="A1:K24"/>
  <sheetViews>
    <sheetView zoomScaleNormal="100" workbookViewId="0">
      <selection activeCell="R24" sqref="R24"/>
    </sheetView>
  </sheetViews>
  <sheetFormatPr defaultRowHeight="15" x14ac:dyDescent="0.25"/>
  <cols>
    <col min="1" max="1" width="18" customWidth="1"/>
    <col min="2" max="7" width="14.28515625" customWidth="1"/>
    <col min="8" max="8" width="3.140625" customWidth="1"/>
    <col min="11" max="11" width="10.5703125" bestFit="1" customWidth="1"/>
  </cols>
  <sheetData>
    <row r="1" spans="1:11" ht="19.5" x14ac:dyDescent="0.3">
      <c r="A1" s="1" t="s">
        <v>64</v>
      </c>
      <c r="B1" s="1"/>
    </row>
    <row r="3" spans="1:11" ht="15.75" thickBot="1" x14ac:dyDescent="0.3">
      <c r="A3" s="2"/>
      <c r="B3" s="2"/>
      <c r="C3" s="2"/>
      <c r="D3" s="2"/>
      <c r="E3" s="2"/>
      <c r="F3" s="2"/>
      <c r="G3" s="2"/>
    </row>
    <row r="4" spans="1:11" ht="25.5" customHeight="1" thickTop="1" thickBot="1" x14ac:dyDescent="0.3">
      <c r="A4" s="63" t="s">
        <v>11</v>
      </c>
      <c r="B4" s="61" t="s">
        <v>37</v>
      </c>
      <c r="C4" s="61"/>
      <c r="D4" s="61"/>
      <c r="E4" s="61" t="s">
        <v>55</v>
      </c>
      <c r="F4" s="61"/>
      <c r="G4" s="61"/>
      <c r="H4" s="40"/>
      <c r="I4" s="61" t="s">
        <v>66</v>
      </c>
      <c r="J4" s="61"/>
      <c r="K4" s="61"/>
    </row>
    <row r="5" spans="1:11" ht="16.5" thickTop="1" thickBot="1" x14ac:dyDescent="0.3">
      <c r="A5" s="64"/>
      <c r="B5" s="62" t="s">
        <v>56</v>
      </c>
      <c r="C5" s="62"/>
      <c r="D5" s="62"/>
      <c r="E5" s="62" t="s">
        <v>56</v>
      </c>
      <c r="F5" s="62"/>
      <c r="G5" s="62"/>
      <c r="H5" s="40"/>
      <c r="I5" s="62" t="s">
        <v>56</v>
      </c>
      <c r="J5" s="62"/>
      <c r="K5" s="62"/>
    </row>
    <row r="6" spans="1:11" ht="27" thickTop="1" thickBot="1" x14ac:dyDescent="0.3">
      <c r="A6" s="65"/>
      <c r="B6" s="39" t="s">
        <v>10</v>
      </c>
      <c r="C6" s="39" t="s">
        <v>8</v>
      </c>
      <c r="D6" s="39" t="s">
        <v>9</v>
      </c>
      <c r="E6" s="39" t="s">
        <v>10</v>
      </c>
      <c r="F6" s="39" t="s">
        <v>8</v>
      </c>
      <c r="G6" s="39" t="s">
        <v>9</v>
      </c>
      <c r="H6" s="40"/>
      <c r="I6" s="39" t="s">
        <v>10</v>
      </c>
      <c r="J6" s="39" t="s">
        <v>8</v>
      </c>
      <c r="K6" s="39" t="s">
        <v>9</v>
      </c>
    </row>
    <row r="7" spans="1:11" ht="15.75" thickTop="1" x14ac:dyDescent="0.25">
      <c r="A7" s="40" t="s">
        <v>13</v>
      </c>
      <c r="B7" s="19"/>
      <c r="C7" s="19"/>
      <c r="D7" s="19"/>
      <c r="E7" s="19"/>
      <c r="F7" s="19"/>
      <c r="G7" s="19"/>
    </row>
    <row r="8" spans="1:11" x14ac:dyDescent="0.25">
      <c r="A8" t="s">
        <v>7</v>
      </c>
      <c r="B8" s="19">
        <v>75252798</v>
      </c>
      <c r="C8" s="19">
        <v>37748207</v>
      </c>
      <c r="D8" s="19">
        <v>37504591</v>
      </c>
      <c r="E8" s="19">
        <v>1967632</v>
      </c>
      <c r="F8" s="19">
        <v>947667</v>
      </c>
      <c r="G8" s="19">
        <v>1019965</v>
      </c>
      <c r="I8">
        <f>ROUND((E8/$E$8)*100,1)</f>
        <v>100</v>
      </c>
      <c r="J8">
        <f>ROUND((F8/$E$8)*100,1)</f>
        <v>48.2</v>
      </c>
      <c r="K8">
        <f t="shared" ref="K8" si="0">ROUND((G8/$E$8)*100,1)</f>
        <v>51.8</v>
      </c>
    </row>
    <row r="9" spans="1:11" x14ac:dyDescent="0.25">
      <c r="A9" t="s">
        <v>44</v>
      </c>
      <c r="B9" s="19">
        <v>10459186</v>
      </c>
      <c r="C9" s="19">
        <v>5344532</v>
      </c>
      <c r="D9" s="19">
        <v>5114654</v>
      </c>
      <c r="E9" s="19">
        <v>76150</v>
      </c>
      <c r="F9" s="19">
        <v>38131</v>
      </c>
      <c r="G9" s="19">
        <v>38019</v>
      </c>
      <c r="I9">
        <f t="shared" ref="I9:I19" si="1">ROUND((E9/$E$8)*100,1)</f>
        <v>3.9</v>
      </c>
      <c r="J9">
        <f t="shared" ref="J9:J19" si="2">ROUND((F9/$E$8)*100,1)</f>
        <v>1.9</v>
      </c>
      <c r="K9">
        <f t="shared" ref="K9:K19" si="3">ROUND((G9/$E$8)*100,1)</f>
        <v>1.9</v>
      </c>
    </row>
    <row r="10" spans="1:11" x14ac:dyDescent="0.25">
      <c r="A10" t="s">
        <v>45</v>
      </c>
      <c r="B10" s="19">
        <v>9969846</v>
      </c>
      <c r="C10" s="19">
        <v>5073881</v>
      </c>
      <c r="D10" s="19">
        <v>4895965</v>
      </c>
      <c r="E10" s="19">
        <v>147254</v>
      </c>
      <c r="F10" s="19">
        <v>71379</v>
      </c>
      <c r="G10" s="19">
        <v>75875</v>
      </c>
      <c r="I10">
        <f t="shared" si="1"/>
        <v>7.5</v>
      </c>
      <c r="J10">
        <f t="shared" si="2"/>
        <v>3.6</v>
      </c>
      <c r="K10">
        <f t="shared" si="3"/>
        <v>3.9</v>
      </c>
    </row>
    <row r="11" spans="1:11" x14ac:dyDescent="0.25">
      <c r="A11" t="s">
        <v>46</v>
      </c>
      <c r="B11" s="19">
        <v>9172896</v>
      </c>
      <c r="C11" s="19">
        <v>4669488</v>
      </c>
      <c r="D11" s="19">
        <v>4503408</v>
      </c>
      <c r="E11" s="19">
        <v>294926</v>
      </c>
      <c r="F11" s="19">
        <v>132568</v>
      </c>
      <c r="G11" s="19">
        <v>162358</v>
      </c>
      <c r="I11">
        <f t="shared" si="1"/>
        <v>15</v>
      </c>
      <c r="J11">
        <f t="shared" si="2"/>
        <v>6.7</v>
      </c>
      <c r="K11">
        <f t="shared" si="3"/>
        <v>8.3000000000000007</v>
      </c>
    </row>
    <row r="12" spans="1:11" x14ac:dyDescent="0.25">
      <c r="A12" t="s">
        <v>47</v>
      </c>
      <c r="B12" s="19">
        <v>8120568</v>
      </c>
      <c r="C12" s="19">
        <v>4175658</v>
      </c>
      <c r="D12" s="19">
        <v>3944910</v>
      </c>
      <c r="E12" s="19">
        <v>339098</v>
      </c>
      <c r="F12" s="19">
        <v>148773</v>
      </c>
      <c r="G12" s="19">
        <v>190325</v>
      </c>
      <c r="I12">
        <f>ROUND((E12/$E$8)*100,1)</f>
        <v>17.2</v>
      </c>
      <c r="J12">
        <f t="shared" si="2"/>
        <v>7.6</v>
      </c>
      <c r="K12">
        <f t="shared" si="3"/>
        <v>9.6999999999999993</v>
      </c>
    </row>
    <row r="13" spans="1:11" x14ac:dyDescent="0.25">
      <c r="A13" t="s">
        <v>48</v>
      </c>
      <c r="B13" s="19">
        <v>7179320</v>
      </c>
      <c r="C13" s="19">
        <v>3676838</v>
      </c>
      <c r="D13" s="19">
        <v>3502482</v>
      </c>
      <c r="E13" s="19">
        <v>315291</v>
      </c>
      <c r="F13" s="19">
        <v>142838</v>
      </c>
      <c r="G13" s="19">
        <v>172453</v>
      </c>
      <c r="I13">
        <f t="shared" si="1"/>
        <v>16</v>
      </c>
      <c r="J13">
        <f t="shared" si="2"/>
        <v>7.3</v>
      </c>
      <c r="K13">
        <f t="shared" si="3"/>
        <v>8.8000000000000007</v>
      </c>
    </row>
    <row r="14" spans="1:11" x14ac:dyDescent="0.25">
      <c r="A14" t="s">
        <v>49</v>
      </c>
      <c r="B14" s="19">
        <v>6491312</v>
      </c>
      <c r="C14" s="19">
        <v>3326411</v>
      </c>
      <c r="D14" s="19">
        <v>3164901</v>
      </c>
      <c r="E14" s="19">
        <v>268335</v>
      </c>
      <c r="F14" s="19">
        <v>129733</v>
      </c>
      <c r="G14" s="19">
        <v>138602</v>
      </c>
      <c r="I14">
        <f t="shared" si="1"/>
        <v>13.6</v>
      </c>
      <c r="J14">
        <f t="shared" si="2"/>
        <v>6.6</v>
      </c>
      <c r="K14">
        <f t="shared" si="3"/>
        <v>7</v>
      </c>
    </row>
    <row r="15" spans="1:11" x14ac:dyDescent="0.25">
      <c r="A15" t="s">
        <v>50</v>
      </c>
      <c r="B15" s="19">
        <v>5571168</v>
      </c>
      <c r="C15" s="19">
        <v>2843263</v>
      </c>
      <c r="D15" s="19">
        <v>2727905</v>
      </c>
      <c r="E15" s="19">
        <v>191412</v>
      </c>
      <c r="F15" s="19">
        <v>99876</v>
      </c>
      <c r="G15" s="19">
        <v>91536</v>
      </c>
      <c r="I15">
        <f t="shared" si="1"/>
        <v>9.6999999999999993</v>
      </c>
      <c r="J15">
        <f t="shared" si="2"/>
        <v>5.0999999999999996</v>
      </c>
      <c r="K15">
        <f t="shared" si="3"/>
        <v>4.7</v>
      </c>
    </row>
    <row r="16" spans="1:11" x14ac:dyDescent="0.25">
      <c r="A16" t="s">
        <v>51</v>
      </c>
      <c r="B16" s="19">
        <v>4941712</v>
      </c>
      <c r="C16" s="19">
        <v>2486661</v>
      </c>
      <c r="D16" s="19">
        <v>2455051</v>
      </c>
      <c r="E16" s="19">
        <v>127837</v>
      </c>
      <c r="F16" s="19">
        <v>70985</v>
      </c>
      <c r="G16" s="19">
        <v>56852</v>
      </c>
      <c r="I16">
        <f t="shared" si="1"/>
        <v>6.5</v>
      </c>
      <c r="J16">
        <f t="shared" si="2"/>
        <v>3.6</v>
      </c>
      <c r="K16">
        <f t="shared" si="3"/>
        <v>2.9</v>
      </c>
    </row>
    <row r="17" spans="1:11" x14ac:dyDescent="0.25">
      <c r="A17" t="s">
        <v>52</v>
      </c>
      <c r="B17" s="19">
        <v>4124118</v>
      </c>
      <c r="C17" s="19">
        <v>2048881</v>
      </c>
      <c r="D17" s="19">
        <v>2075237</v>
      </c>
      <c r="E17" s="19">
        <v>84348</v>
      </c>
      <c r="F17" s="19">
        <v>48645</v>
      </c>
      <c r="G17" s="19">
        <v>35703</v>
      </c>
      <c r="I17">
        <f t="shared" si="1"/>
        <v>4.3</v>
      </c>
      <c r="J17">
        <f t="shared" si="2"/>
        <v>2.5</v>
      </c>
      <c r="K17">
        <f t="shared" si="3"/>
        <v>1.8</v>
      </c>
    </row>
    <row r="18" spans="1:11" x14ac:dyDescent="0.25">
      <c r="A18" t="s">
        <v>53</v>
      </c>
      <c r="B18" s="19">
        <v>3367223</v>
      </c>
      <c r="C18" s="19">
        <v>1627460</v>
      </c>
      <c r="D18" s="19">
        <v>1739763</v>
      </c>
      <c r="E18" s="19">
        <v>55027</v>
      </c>
      <c r="F18" s="19">
        <v>30712</v>
      </c>
      <c r="G18" s="19">
        <v>24315</v>
      </c>
      <c r="I18">
        <f t="shared" si="1"/>
        <v>2.8</v>
      </c>
      <c r="J18">
        <f t="shared" si="2"/>
        <v>1.6</v>
      </c>
      <c r="K18">
        <f t="shared" si="3"/>
        <v>1.2</v>
      </c>
    </row>
    <row r="19" spans="1:11" ht="15.75" thickBot="1" x14ac:dyDescent="0.3">
      <c r="A19" s="2" t="s">
        <v>54</v>
      </c>
      <c r="B19" s="20">
        <v>5855449</v>
      </c>
      <c r="C19" s="20">
        <v>2475134</v>
      </c>
      <c r="D19" s="20">
        <v>3380315</v>
      </c>
      <c r="E19" s="20">
        <v>67954</v>
      </c>
      <c r="F19" s="20">
        <v>34027</v>
      </c>
      <c r="G19" s="20">
        <v>33927</v>
      </c>
      <c r="I19" s="2">
        <f t="shared" si="1"/>
        <v>3.5</v>
      </c>
      <c r="J19" s="2">
        <f t="shared" si="2"/>
        <v>1.7</v>
      </c>
      <c r="K19" s="2">
        <f t="shared" si="3"/>
        <v>1.7</v>
      </c>
    </row>
    <row r="20" spans="1:11" ht="7.5" customHeight="1" thickTop="1" x14ac:dyDescent="0.25"/>
    <row r="21" spans="1:11" x14ac:dyDescent="0.25">
      <c r="A21" t="s">
        <v>38</v>
      </c>
    </row>
    <row r="22" spans="1:11" x14ac:dyDescent="0.25">
      <c r="A22" s="37" t="s">
        <v>59</v>
      </c>
    </row>
    <row r="24" spans="1:11" x14ac:dyDescent="0.25">
      <c r="D24" s="21"/>
    </row>
  </sheetData>
  <mergeCells count="7">
    <mergeCell ref="I4:K4"/>
    <mergeCell ref="I5:K5"/>
    <mergeCell ref="A4:A6"/>
    <mergeCell ref="B4:D4"/>
    <mergeCell ref="E4:G4"/>
    <mergeCell ref="B5:D5"/>
    <mergeCell ref="E5:G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6D0A6-6472-4283-B173-BA71327424BA}">
  <dimension ref="A1:H27"/>
  <sheetViews>
    <sheetView workbookViewId="0">
      <selection activeCell="J10" sqref="J10"/>
    </sheetView>
  </sheetViews>
  <sheetFormatPr defaultRowHeight="15" x14ac:dyDescent="0.25"/>
  <cols>
    <col min="1" max="1" width="27.7109375" customWidth="1"/>
    <col min="2" max="4" width="12.28515625" customWidth="1"/>
    <col min="5" max="5" width="3.7109375" customWidth="1"/>
    <col min="6" max="8" width="11.5703125" customWidth="1"/>
  </cols>
  <sheetData>
    <row r="1" spans="1:8" ht="19.5" x14ac:dyDescent="0.3">
      <c r="A1" s="1" t="s">
        <v>65</v>
      </c>
    </row>
    <row r="2" spans="1:8" ht="15.75" thickBot="1" x14ac:dyDescent="0.3">
      <c r="A2" s="2"/>
      <c r="B2" s="2"/>
      <c r="C2" s="2"/>
      <c r="D2" s="2"/>
      <c r="F2" s="2"/>
      <c r="G2" s="2"/>
      <c r="H2" s="2"/>
    </row>
    <row r="3" spans="1:8" ht="39" customHeight="1" thickTop="1" thickBot="1" x14ac:dyDescent="0.3">
      <c r="A3" s="67" t="s">
        <v>41</v>
      </c>
      <c r="B3" s="66" t="s">
        <v>67</v>
      </c>
      <c r="C3" s="66"/>
      <c r="D3" s="66"/>
      <c r="F3" s="69" t="s">
        <v>86</v>
      </c>
      <c r="G3" s="69"/>
      <c r="H3" s="69"/>
    </row>
    <row r="4" spans="1:8" ht="16.5" thickTop="1" thickBot="1" x14ac:dyDescent="0.3">
      <c r="A4" s="68"/>
      <c r="B4" s="9" t="s">
        <v>10</v>
      </c>
      <c r="C4" s="9" t="s">
        <v>8</v>
      </c>
      <c r="D4" s="9" t="s">
        <v>9</v>
      </c>
      <c r="F4" s="8" t="s">
        <v>10</v>
      </c>
      <c r="G4" s="8" t="s">
        <v>8</v>
      </c>
      <c r="H4" s="8" t="s">
        <v>9</v>
      </c>
    </row>
    <row r="5" spans="1:8" ht="15.75" thickTop="1" x14ac:dyDescent="0.25">
      <c r="A5" s="43" t="s">
        <v>68</v>
      </c>
      <c r="B5" s="18">
        <f>SUM(B6:B22)</f>
        <v>1967632</v>
      </c>
      <c r="C5" s="18">
        <f t="shared" ref="C5:D5" si="0">SUM(C6:C22)</f>
        <v>947667</v>
      </c>
      <c r="D5" s="18">
        <f t="shared" si="0"/>
        <v>1019965</v>
      </c>
      <c r="F5">
        <f>ROUND((B5/B$5)*100,1)</f>
        <v>100</v>
      </c>
      <c r="G5">
        <f>ROUND((C5/B$5)*100,1)</f>
        <v>48.2</v>
      </c>
      <c r="H5">
        <f>ROUND((D5/B$5)*100,1)</f>
        <v>51.8</v>
      </c>
    </row>
    <row r="6" spans="1:8" x14ac:dyDescent="0.25">
      <c r="A6" s="44" t="s">
        <v>69</v>
      </c>
      <c r="B6" s="7">
        <v>221368</v>
      </c>
      <c r="C6" s="7">
        <v>120394</v>
      </c>
      <c r="D6" s="7">
        <v>100974</v>
      </c>
      <c r="F6">
        <f>ROUND((B6/B$5)*100,1)</f>
        <v>11.3</v>
      </c>
      <c r="G6">
        <f>ROUND((C6/B$5)*100,1)</f>
        <v>6.1</v>
      </c>
      <c r="H6">
        <f>ROUND((D6/B$5)*100,1)</f>
        <v>5.0999999999999996</v>
      </c>
    </row>
    <row r="7" spans="1:8" ht="13.5" customHeight="1" x14ac:dyDescent="0.25">
      <c r="A7" s="44" t="s">
        <v>70</v>
      </c>
      <c r="B7" s="7">
        <v>44046</v>
      </c>
      <c r="C7" s="7">
        <v>14771</v>
      </c>
      <c r="D7" s="7">
        <v>29275</v>
      </c>
      <c r="F7">
        <f>ROUND((B7/B$5)*100,1)</f>
        <v>2.2000000000000002</v>
      </c>
      <c r="G7">
        <f t="shared" ref="G7:G22" si="1">ROUND((C7/B$5)*100,1)</f>
        <v>0.8</v>
      </c>
      <c r="H7">
        <f t="shared" ref="H7:H22" si="2">ROUND((D7/B$5)*100,1)</f>
        <v>1.5</v>
      </c>
    </row>
    <row r="8" spans="1:8" x14ac:dyDescent="0.25">
      <c r="A8" s="44" t="s">
        <v>71</v>
      </c>
      <c r="B8" s="7">
        <v>169750</v>
      </c>
      <c r="C8" s="7">
        <v>68451</v>
      </c>
      <c r="D8" s="7">
        <v>101299</v>
      </c>
      <c r="F8">
        <f t="shared" ref="F8:F22" si="3">ROUND((B8/B$5)*100,1)</f>
        <v>8.6</v>
      </c>
      <c r="G8">
        <f t="shared" si="1"/>
        <v>3.5</v>
      </c>
      <c r="H8">
        <f t="shared" si="2"/>
        <v>5.0999999999999996</v>
      </c>
    </row>
    <row r="9" spans="1:8" x14ac:dyDescent="0.25">
      <c r="A9" s="44" t="s">
        <v>72</v>
      </c>
      <c r="B9" s="7">
        <v>116359</v>
      </c>
      <c r="C9" s="7">
        <v>35135</v>
      </c>
      <c r="D9" s="7">
        <v>81224</v>
      </c>
      <c r="F9">
        <f t="shared" si="3"/>
        <v>5.9</v>
      </c>
      <c r="G9">
        <f t="shared" si="1"/>
        <v>1.8</v>
      </c>
      <c r="H9">
        <f t="shared" si="2"/>
        <v>4.0999999999999996</v>
      </c>
    </row>
    <row r="10" spans="1:8" x14ac:dyDescent="0.25">
      <c r="A10" s="44" t="s">
        <v>73</v>
      </c>
      <c r="B10" s="7">
        <v>284267</v>
      </c>
      <c r="C10" s="7">
        <v>146211</v>
      </c>
      <c r="D10" s="7">
        <v>138056</v>
      </c>
      <c r="F10">
        <f t="shared" si="3"/>
        <v>14.4</v>
      </c>
      <c r="G10">
        <f t="shared" si="1"/>
        <v>7.4</v>
      </c>
      <c r="H10">
        <f t="shared" si="2"/>
        <v>7</v>
      </c>
    </row>
    <row r="11" spans="1:8" x14ac:dyDescent="0.25">
      <c r="A11" s="44" t="s">
        <v>74</v>
      </c>
      <c r="B11" s="7">
        <v>372301</v>
      </c>
      <c r="C11" s="7">
        <v>204896</v>
      </c>
      <c r="D11" s="7">
        <v>167405</v>
      </c>
      <c r="F11">
        <f t="shared" si="3"/>
        <v>18.899999999999999</v>
      </c>
      <c r="G11">
        <f t="shared" si="1"/>
        <v>10.4</v>
      </c>
      <c r="H11">
        <f t="shared" si="2"/>
        <v>8.5</v>
      </c>
    </row>
    <row r="12" spans="1:8" x14ac:dyDescent="0.25">
      <c r="A12" s="44" t="s">
        <v>75</v>
      </c>
      <c r="B12" s="7">
        <v>37233</v>
      </c>
      <c r="C12" s="7">
        <v>17335</v>
      </c>
      <c r="D12" s="7">
        <v>19898</v>
      </c>
      <c r="F12">
        <f t="shared" si="3"/>
        <v>1.9</v>
      </c>
      <c r="G12">
        <f t="shared" si="1"/>
        <v>0.9</v>
      </c>
      <c r="H12">
        <f t="shared" si="2"/>
        <v>1</v>
      </c>
    </row>
    <row r="13" spans="1:8" x14ac:dyDescent="0.25">
      <c r="A13" s="44" t="s">
        <v>76</v>
      </c>
      <c r="B13" s="7">
        <v>67477</v>
      </c>
      <c r="C13" s="7">
        <v>31652</v>
      </c>
      <c r="D13" s="7">
        <v>35825</v>
      </c>
      <c r="F13">
        <f t="shared" si="3"/>
        <v>3.4</v>
      </c>
      <c r="G13">
        <f t="shared" si="1"/>
        <v>1.6</v>
      </c>
      <c r="H13">
        <f t="shared" si="2"/>
        <v>1.8</v>
      </c>
    </row>
    <row r="14" spans="1:8" x14ac:dyDescent="0.25">
      <c r="A14" s="44" t="s">
        <v>77</v>
      </c>
      <c r="B14" s="7">
        <v>171520</v>
      </c>
      <c r="C14" s="7">
        <v>87701</v>
      </c>
      <c r="D14" s="7">
        <v>83819</v>
      </c>
      <c r="F14">
        <f t="shared" si="3"/>
        <v>8.6999999999999993</v>
      </c>
      <c r="G14">
        <f t="shared" si="1"/>
        <v>4.5</v>
      </c>
      <c r="H14">
        <f t="shared" si="2"/>
        <v>4.3</v>
      </c>
    </row>
    <row r="15" spans="1:8" x14ac:dyDescent="0.25">
      <c r="A15" s="44" t="s">
        <v>78</v>
      </c>
      <c r="B15" s="7">
        <v>119881</v>
      </c>
      <c r="C15" s="7">
        <v>73069</v>
      </c>
      <c r="D15" s="7">
        <v>46812</v>
      </c>
      <c r="F15">
        <f t="shared" si="3"/>
        <v>6.1</v>
      </c>
      <c r="G15">
        <f t="shared" si="1"/>
        <v>3.7</v>
      </c>
      <c r="H15">
        <f t="shared" si="2"/>
        <v>2.4</v>
      </c>
    </row>
    <row r="16" spans="1:8" x14ac:dyDescent="0.25">
      <c r="A16" s="44" t="s">
        <v>79</v>
      </c>
      <c r="B16" s="7">
        <v>43466</v>
      </c>
      <c r="C16" s="7">
        <v>23391</v>
      </c>
      <c r="D16" s="7">
        <v>20075</v>
      </c>
      <c r="F16">
        <f t="shared" si="3"/>
        <v>2.2000000000000002</v>
      </c>
      <c r="G16">
        <f t="shared" si="1"/>
        <v>1.2</v>
      </c>
      <c r="H16">
        <f t="shared" si="2"/>
        <v>1</v>
      </c>
    </row>
    <row r="17" spans="1:8" x14ac:dyDescent="0.25">
      <c r="A17" s="44" t="s">
        <v>80</v>
      </c>
      <c r="B17" s="7">
        <v>39322</v>
      </c>
      <c r="C17" s="7">
        <v>16185</v>
      </c>
      <c r="D17" s="7">
        <v>23137</v>
      </c>
      <c r="F17">
        <f t="shared" si="3"/>
        <v>2</v>
      </c>
      <c r="G17">
        <f t="shared" si="1"/>
        <v>0.8</v>
      </c>
      <c r="H17">
        <f t="shared" si="2"/>
        <v>1.2</v>
      </c>
    </row>
    <row r="18" spans="1:8" x14ac:dyDescent="0.25">
      <c r="A18" s="44" t="s">
        <v>81</v>
      </c>
      <c r="B18" s="7">
        <v>59653</v>
      </c>
      <c r="C18" s="7">
        <v>28376</v>
      </c>
      <c r="D18" s="7">
        <v>31277</v>
      </c>
      <c r="F18">
        <f t="shared" si="3"/>
        <v>3</v>
      </c>
      <c r="G18">
        <f t="shared" si="1"/>
        <v>1.4</v>
      </c>
      <c r="H18">
        <f t="shared" si="2"/>
        <v>1.6</v>
      </c>
    </row>
    <row r="19" spans="1:8" x14ac:dyDescent="0.25">
      <c r="A19" s="44" t="s">
        <v>82</v>
      </c>
      <c r="B19" s="7">
        <v>62561</v>
      </c>
      <c r="C19" s="7">
        <v>24734</v>
      </c>
      <c r="D19" s="7">
        <v>37827</v>
      </c>
      <c r="F19">
        <f t="shared" si="3"/>
        <v>3.2</v>
      </c>
      <c r="G19">
        <f t="shared" si="1"/>
        <v>1.3</v>
      </c>
      <c r="H19">
        <f t="shared" si="2"/>
        <v>1.9</v>
      </c>
    </row>
    <row r="20" spans="1:8" x14ac:dyDescent="0.25">
      <c r="A20" s="44" t="s">
        <v>83</v>
      </c>
      <c r="B20" s="7">
        <v>71619</v>
      </c>
      <c r="C20" s="7">
        <v>21219</v>
      </c>
      <c r="D20" s="7">
        <v>50400</v>
      </c>
      <c r="F20">
        <f t="shared" si="3"/>
        <v>3.6</v>
      </c>
      <c r="G20">
        <f t="shared" si="1"/>
        <v>1.1000000000000001</v>
      </c>
      <c r="H20">
        <f t="shared" si="2"/>
        <v>2.6</v>
      </c>
    </row>
    <row r="21" spans="1:8" ht="12.75" customHeight="1" x14ac:dyDescent="0.25">
      <c r="A21" s="44" t="s">
        <v>84</v>
      </c>
      <c r="B21" s="7">
        <v>31599</v>
      </c>
      <c r="C21" s="7">
        <v>13364</v>
      </c>
      <c r="D21" s="7">
        <v>18235</v>
      </c>
      <c r="F21">
        <f t="shared" si="3"/>
        <v>1.6</v>
      </c>
      <c r="G21">
        <f t="shared" si="1"/>
        <v>0.7</v>
      </c>
      <c r="H21">
        <f t="shared" si="2"/>
        <v>0.9</v>
      </c>
    </row>
    <row r="22" spans="1:8" ht="15" customHeight="1" thickBot="1" x14ac:dyDescent="0.3">
      <c r="A22" s="45" t="s">
        <v>85</v>
      </c>
      <c r="B22" s="10">
        <v>55210</v>
      </c>
      <c r="C22" s="10">
        <v>20783</v>
      </c>
      <c r="D22" s="10">
        <v>34427</v>
      </c>
      <c r="F22" s="38">
        <f t="shared" si="3"/>
        <v>2.8</v>
      </c>
      <c r="G22" s="38">
        <f t="shared" si="1"/>
        <v>1.1000000000000001</v>
      </c>
      <c r="H22" s="38">
        <f t="shared" si="2"/>
        <v>1.7</v>
      </c>
    </row>
    <row r="23" spans="1:8" ht="14.25" customHeight="1" x14ac:dyDescent="0.25">
      <c r="A23" t="s">
        <v>38</v>
      </c>
    </row>
    <row r="24" spans="1:8" x14ac:dyDescent="0.25">
      <c r="A24" s="37" t="s">
        <v>59</v>
      </c>
    </row>
    <row r="27" spans="1:8" x14ac:dyDescent="0.25">
      <c r="B27" s="21"/>
    </row>
  </sheetData>
  <mergeCells count="3">
    <mergeCell ref="B3:D3"/>
    <mergeCell ref="A3:A4"/>
    <mergeCell ref="F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A</vt:lpstr>
      <vt:lpstr>Table B</vt:lpstr>
      <vt:lpstr>Table C</vt:lpstr>
      <vt:lpstr>Table 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ONS-Core CRD</cp:lastModifiedBy>
  <dcterms:created xsi:type="dcterms:W3CDTF">2022-08-08T00:56:21Z</dcterms:created>
  <dcterms:modified xsi:type="dcterms:W3CDTF">2023-01-06T14:44:30Z</dcterms:modified>
</cp:coreProperties>
</file>